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5230" windowHeight="1255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I133" i="1" l="1"/>
  <c r="N191" i="1"/>
  <c r="I9" i="1" l="1"/>
  <c r="L240" i="1" l="1"/>
  <c r="N240" i="1"/>
  <c r="N238" i="1" l="1"/>
  <c r="I236" i="1" l="1"/>
  <c r="I231" i="1"/>
  <c r="I222" i="1"/>
  <c r="I213" i="1"/>
  <c r="I183" i="1"/>
  <c r="I176" i="1"/>
  <c r="I173" i="1"/>
  <c r="I170" i="1"/>
  <c r="I165" i="1"/>
  <c r="I158" i="1"/>
  <c r="I128" i="1"/>
  <c r="I125" i="1"/>
  <c r="I119" i="1"/>
  <c r="I110" i="1"/>
  <c r="I116" i="1"/>
  <c r="I103" i="1"/>
  <c r="I96" i="1"/>
  <c r="I91" i="1"/>
  <c r="I22" i="1"/>
  <c r="I13" i="1"/>
  <c r="I3" i="1"/>
  <c r="N65" i="1"/>
  <c r="N140" i="1"/>
  <c r="N145" i="1"/>
  <c r="N146" i="1"/>
  <c r="N147" i="1"/>
  <c r="N148" i="1"/>
  <c r="N149" i="1"/>
  <c r="N150" i="1"/>
  <c r="N151" i="1"/>
  <c r="N237" i="1" l="1"/>
  <c r="N235" i="1"/>
  <c r="N234" i="1"/>
  <c r="N233" i="1"/>
  <c r="N232" i="1"/>
  <c r="N230" i="1"/>
  <c r="N229" i="1"/>
  <c r="N228" i="1"/>
  <c r="N227" i="1"/>
  <c r="N226" i="1"/>
  <c r="N225" i="1"/>
  <c r="N224" i="1"/>
  <c r="N223" i="1"/>
  <c r="N221" i="1"/>
  <c r="N220" i="1"/>
  <c r="N219" i="1"/>
  <c r="N218" i="1"/>
  <c r="N217" i="1"/>
  <c r="N216" i="1"/>
  <c r="N215" i="1"/>
  <c r="N214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0" i="1"/>
  <c r="N189" i="1"/>
  <c r="N188" i="1"/>
  <c r="N187" i="1"/>
  <c r="N186" i="1"/>
  <c r="N185" i="1"/>
  <c r="N184" i="1"/>
  <c r="N182" i="1"/>
  <c r="N181" i="1"/>
  <c r="N180" i="1"/>
  <c r="N179" i="1"/>
  <c r="N178" i="1"/>
  <c r="N177" i="1"/>
  <c r="N175" i="1"/>
  <c r="N174" i="1"/>
  <c r="N172" i="1"/>
  <c r="N171" i="1"/>
  <c r="N169" i="1"/>
  <c r="N168" i="1"/>
  <c r="N167" i="1"/>
  <c r="N166" i="1"/>
  <c r="N162" i="1"/>
  <c r="N161" i="1"/>
  <c r="N132" i="1"/>
  <c r="N131" i="1"/>
  <c r="N130" i="1"/>
  <c r="N129" i="1"/>
  <c r="N127" i="1"/>
  <c r="N126" i="1"/>
  <c r="N124" i="1"/>
  <c r="N123" i="1"/>
  <c r="N122" i="1"/>
  <c r="N121" i="1"/>
  <c r="N120" i="1"/>
  <c r="N118" i="1"/>
  <c r="N117" i="1"/>
  <c r="N115" i="1"/>
  <c r="N114" i="1"/>
  <c r="N113" i="1"/>
  <c r="N112" i="1"/>
  <c r="N111" i="1"/>
  <c r="N109" i="1"/>
  <c r="N108" i="1"/>
  <c r="N107" i="1"/>
  <c r="N106" i="1"/>
  <c r="N105" i="1"/>
  <c r="N104" i="1"/>
  <c r="N102" i="1"/>
  <c r="N101" i="1"/>
  <c r="N100" i="1"/>
  <c r="N99" i="1"/>
  <c r="N98" i="1"/>
  <c r="N97" i="1"/>
  <c r="N95" i="1"/>
  <c r="N94" i="1"/>
  <c r="N93" i="1"/>
  <c r="N92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1" i="1"/>
  <c r="N20" i="1"/>
  <c r="N19" i="1"/>
  <c r="N18" i="1"/>
  <c r="N17" i="1"/>
  <c r="N16" i="1"/>
  <c r="N15" i="1"/>
  <c r="N14" i="1"/>
  <c r="N12" i="1"/>
  <c r="N11" i="1"/>
  <c r="N10" i="1"/>
  <c r="N8" i="1"/>
  <c r="N7" i="1"/>
  <c r="N6" i="1"/>
  <c r="N5" i="1"/>
  <c r="N4" i="1"/>
  <c r="D241" i="1" l="1"/>
  <c r="D242" i="1" s="1"/>
  <c r="N1" i="1"/>
  <c r="J1" i="1"/>
</calcChain>
</file>

<file path=xl/sharedStrings.xml><?xml version="1.0" encoding="utf-8"?>
<sst xmlns="http://schemas.openxmlformats.org/spreadsheetml/2006/main" count="866" uniqueCount="468">
  <si>
    <t>Collection</t>
  </si>
  <si>
    <t>Titre</t>
  </si>
  <si>
    <t>ISBN</t>
  </si>
  <si>
    <t>2-07-033320-5</t>
  </si>
  <si>
    <t>Auteur</t>
  </si>
  <si>
    <t>Philip Neumann</t>
  </si>
  <si>
    <t>#folio tranche</t>
  </si>
  <si>
    <t>Gerald Lientz</t>
  </si>
  <si>
    <t>2-07-033622-0</t>
  </si>
  <si>
    <t>Dave Morris</t>
  </si>
  <si>
    <t>2-07-033577-1</t>
  </si>
  <si>
    <t>Sherlock Holmes</t>
  </si>
  <si>
    <t>Dave Morris et Oliver Johnson</t>
  </si>
  <si>
    <t>2-07-033621-2</t>
  </si>
  <si>
    <t>Steve Jackson</t>
  </si>
  <si>
    <t>2-07-033268-3</t>
  </si>
  <si>
    <t>Imprimé le</t>
  </si>
  <si>
    <t>Joe Dever et Gary Chalk</t>
  </si>
  <si>
    <t>2-07-033290-X</t>
  </si>
  <si>
    <t>Quête du Graal</t>
  </si>
  <si>
    <t>J. H. Brennan</t>
  </si>
  <si>
    <t>2-07-033363-9</t>
  </si>
  <si>
    <t>2-07-033314-0</t>
  </si>
  <si>
    <r>
      <t xml:space="preserve">UN LIVRE DONT </t>
    </r>
    <r>
      <rPr>
        <b/>
        <sz val="18"/>
        <color theme="0"/>
        <rFont val="Calibri"/>
        <family val="2"/>
        <scheme val="minor"/>
      </rPr>
      <t xml:space="preserve">VOUS </t>
    </r>
    <r>
      <rPr>
        <b/>
        <sz val="18"/>
        <color theme="9" tint="-0.249977111117893"/>
        <rFont val="Calibri"/>
        <family val="2"/>
        <scheme val="minor"/>
      </rPr>
      <t>ETES LE HEROS</t>
    </r>
  </si>
  <si>
    <t>Ian Livingstone</t>
  </si>
  <si>
    <t>2-07-033287-X</t>
  </si>
  <si>
    <t>2-07-033271-3</t>
  </si>
  <si>
    <t>2-07-033297-7</t>
  </si>
  <si>
    <t>Gildas Sagot</t>
  </si>
  <si>
    <t>2-07-033502-X</t>
  </si>
  <si>
    <t>Ian et Clive Bailey</t>
  </si>
  <si>
    <t>2-07-033354-X</t>
  </si>
  <si>
    <t>J. Butterfield, D. Hongmann et Ph. Parker</t>
  </si>
  <si>
    <t>2-07-033351-5</t>
  </si>
  <si>
    <t>Steve Jackson et Ian Livingstone</t>
  </si>
  <si>
    <t>Illustrateur</t>
  </si>
  <si>
    <t>Russ Nicholson</t>
  </si>
  <si>
    <t>Dan Woods</t>
  </si>
  <si>
    <t>Jonathan Heap</t>
  </si>
  <si>
    <t>Gary Chalk</t>
  </si>
  <si>
    <t>Philippe Mignon</t>
  </si>
  <si>
    <t>Iain McCaig</t>
  </si>
  <si>
    <t>Gary Ward et Edward Crosby</t>
  </si>
  <si>
    <t>Ina Kramer</t>
  </si>
  <si>
    <t>John Higgins</t>
  </si>
  <si>
    <t>Russ Nicholson et Geof Wingate</t>
  </si>
  <si>
    <t>Gérard Delepierre</t>
  </si>
  <si>
    <t>Brian Williams</t>
  </si>
  <si>
    <t>Tony Hough</t>
  </si>
  <si>
    <t>James Campbell</t>
  </si>
  <si>
    <t>Nathaële Vogel</t>
  </si>
  <si>
    <t>2-07-033423-6</t>
  </si>
  <si>
    <t>Sorcellerie !</t>
  </si>
  <si>
    <t>John Blanche</t>
  </si>
  <si>
    <t>2-07-033295-0</t>
  </si>
  <si>
    <t>2-07-033472-4</t>
  </si>
  <si>
    <t>Astre d'Or</t>
  </si>
  <si>
    <t>Ian Page et Joe Dever</t>
  </si>
  <si>
    <t>Paul Bonner</t>
  </si>
  <si>
    <t>2-07-033370-1</t>
  </si>
  <si>
    <t>2-07-033291-8</t>
  </si>
  <si>
    <t>Tranche recouverte d'origine (numéro visible en-dessous)</t>
  </si>
  <si>
    <t>Dragon d'Or</t>
  </si>
  <si>
    <t>Les Messagers du Temps</t>
  </si>
  <si>
    <t>Loup Solitaire</t>
  </si>
  <si>
    <t>Défis Fantastiques</t>
  </si>
  <si>
    <t>L'épée de Légende</t>
  </si>
  <si>
    <t>L'œil Noir</t>
  </si>
  <si>
    <t>Les Portes Interdites</t>
  </si>
  <si>
    <t>Les Terres de Légende</t>
  </si>
  <si>
    <t>Défis et Sortilèges</t>
  </si>
  <si>
    <t>Chroniques Crétoises</t>
  </si>
  <si>
    <t>La Malédiction du Pharaon</t>
  </si>
  <si>
    <t>Le Maître des Rêves</t>
  </si>
  <si>
    <t>La Source de Mort</t>
  </si>
  <si>
    <t>Le Masque de Sang</t>
  </si>
  <si>
    <t>Terreur Hors du Temps</t>
  </si>
  <si>
    <t>Les Maîtres des Ténèbres</t>
  </si>
  <si>
    <t>La Traversée Infernale</t>
  </si>
  <si>
    <t>Le Gouffre Maudit</t>
  </si>
  <si>
    <t>La Métropole de la Peur</t>
  </si>
  <si>
    <t>L'Antre des Dragons</t>
  </si>
  <si>
    <t>Le Temps de la Malédiction</t>
  </si>
  <si>
    <t>Meurtre au Club Diogène</t>
  </si>
  <si>
    <t>Les Septs Serpents</t>
  </si>
  <si>
    <t>Le Sorcier Majdar</t>
  </si>
  <si>
    <t>La Vengeance d'Althéos</t>
  </si>
  <si>
    <t>Keldrilh le Ménestrel</t>
  </si>
  <si>
    <t>Le Sorcier de la Montagne de Feu</t>
  </si>
  <si>
    <t>La Citadelle du Chaos</t>
  </si>
  <si>
    <t>La Cité des Voleurs</t>
  </si>
  <si>
    <t>L'Epreuve des Champions</t>
  </si>
  <si>
    <t>Le Pirate de l'Au-Delà</t>
  </si>
  <si>
    <t>La Sorcière des Neiges</t>
  </si>
  <si>
    <t>Oliver Johnson</t>
  </si>
  <si>
    <t>Mark Dunn</t>
  </si>
  <si>
    <t>2-07-033333-7</t>
  </si>
  <si>
    <t>Destins</t>
  </si>
  <si>
    <t>Le Peuple Maudit</t>
  </si>
  <si>
    <t>Mark Smith</t>
  </si>
  <si>
    <t>Manque les pages de règle</t>
  </si>
  <si>
    <t>2-07-058378-3</t>
  </si>
  <si>
    <t>2-07-033252-7</t>
  </si>
  <si>
    <t>Les Druides de Cener</t>
  </si>
  <si>
    <t>Joe Dever</t>
  </si>
  <si>
    <t>2-07-033608-5</t>
  </si>
  <si>
    <t>La Pierre de la Sagesse</t>
  </si>
  <si>
    <t>2-07-033369-8</t>
  </si>
  <si>
    <t>Dans l'Enfer de la Jungle</t>
  </si>
  <si>
    <t>2-07-033420-1</t>
  </si>
  <si>
    <t>Le Labyrinthe du Roi Minos</t>
  </si>
  <si>
    <t>2-07-033364-7</t>
  </si>
  <si>
    <t>La Voie du Tigre</t>
  </si>
  <si>
    <t>La Vengeance du Ninja</t>
  </si>
  <si>
    <t>Mark Smith et Jamie Thomson</t>
  </si>
  <si>
    <t>Bob Harvey</t>
  </si>
  <si>
    <t>2-07-033373-6</t>
  </si>
  <si>
    <t>L'Emeraude de la Rivière Noire</t>
  </si>
  <si>
    <t>Peter Ryan</t>
  </si>
  <si>
    <t>2-07-051270-3</t>
  </si>
  <si>
    <t>L'Epée du Samouraï</t>
  </si>
  <si>
    <t>Alan Langford</t>
  </si>
  <si>
    <t>2-07-033414-7</t>
  </si>
  <si>
    <t>Sans numéro derrière</t>
  </si>
  <si>
    <t>L'Horreur dans la Vallée</t>
  </si>
  <si>
    <t>2-07-033353-1</t>
  </si>
  <si>
    <t>En double</t>
  </si>
  <si>
    <t>Les Collines Maléfiques</t>
  </si>
  <si>
    <t>2-07-050673-8</t>
  </si>
  <si>
    <t>La Forteresse Maudite</t>
  </si>
  <si>
    <t>La Cité des Pièges</t>
  </si>
  <si>
    <t>2-07-033294-2</t>
  </si>
  <si>
    <t>La Malédiction de Naar</t>
  </si>
  <si>
    <t>2-07-050691-6</t>
  </si>
  <si>
    <t>La Porte d'Ombre</t>
  </si>
  <si>
    <t>2-07-057522-5</t>
  </si>
  <si>
    <t>Rendez-vous avec la M.O.R.T.</t>
  </si>
  <si>
    <t>Declan Considine</t>
  </si>
  <si>
    <t>2-07-033335-3</t>
  </si>
  <si>
    <t>2-07-057497-1</t>
  </si>
  <si>
    <t>2-07-064740-8</t>
  </si>
  <si>
    <t>2-07-065652-3</t>
  </si>
  <si>
    <t>2-07-064810-8</t>
  </si>
  <si>
    <t>La Créature venue du Chaos</t>
  </si>
  <si>
    <t>2-07-065134-4</t>
  </si>
  <si>
    <t>Les Grottes de Kalte</t>
  </si>
  <si>
    <t>2-07-064734-7</t>
  </si>
  <si>
    <t>2-07-033293-4</t>
  </si>
  <si>
    <t>Kandjar le Magicien</t>
  </si>
  <si>
    <t>2-07-033505-4</t>
  </si>
  <si>
    <t>La Galaxie Tragique</t>
  </si>
  <si>
    <t>Peter Andrew Jones</t>
  </si>
  <si>
    <t>2-07-033270-5</t>
  </si>
  <si>
    <t>Ed.</t>
  </si>
  <si>
    <t>#</t>
  </si>
  <si>
    <t>La Forêt de la Malédiction</t>
  </si>
  <si>
    <t>Le Labyrinthe de la Mort</t>
  </si>
  <si>
    <t>L'Ile du Roi Lézard</t>
  </si>
  <si>
    <t>Le Marais aux Scorpions</t>
  </si>
  <si>
    <t>Le Manoir de l'Enfer</t>
  </si>
  <si>
    <t>Le Talisman de la Mort</t>
  </si>
  <si>
    <t>Le Mercenaire de l'Espace</t>
  </si>
  <si>
    <t>Le Temple de la Terreur</t>
  </si>
  <si>
    <t>Les Trafiquants de Kelter</t>
  </si>
  <si>
    <t>Défis sanglants sur l'Océan</t>
  </si>
  <si>
    <t>La Planète Rebelle</t>
  </si>
  <si>
    <t>Les Démons des Profondeurs</t>
  </si>
  <si>
    <t>La Grande Menace des Robots</t>
  </si>
  <si>
    <t>Les Sceaux de la Destruction</t>
  </si>
  <si>
    <t>Le Combattant de l'Autoroute</t>
  </si>
  <si>
    <t>La Forteresse du Cauchemar</t>
  </si>
  <si>
    <t>La Crypte du Sorcier</t>
  </si>
  <si>
    <t>Le Chasseur des Etoiles</t>
  </si>
  <si>
    <t>Les Spectres de l'Angoisse</t>
  </si>
  <si>
    <t>Les Rôdeurs de la Nuit</t>
  </si>
  <si>
    <t>Les Gouffres de la Cruauté</t>
  </si>
  <si>
    <t>L'Empire des Hommes-Lézards</t>
  </si>
  <si>
    <t>Les Esclaves de l'Eternité</t>
  </si>
  <si>
    <t>Le Justicier de l'Univers</t>
  </si>
  <si>
    <t>Le Voleur d'Ames</t>
  </si>
  <si>
    <t>L'Elu des Six Clans</t>
  </si>
  <si>
    <t>Les Sombres Cohortes</t>
  </si>
  <si>
    <t>La Nuit des Mutants</t>
  </si>
  <si>
    <t>Le Vampire du Château Noir</t>
  </si>
  <si>
    <t>Le Volcan de Zamarra</t>
  </si>
  <si>
    <t>La Vengeance des Démons</t>
  </si>
  <si>
    <t>Le Sceptre Noir</t>
  </si>
  <si>
    <t>L'Ancienne Prophétie</t>
  </si>
  <si>
    <t>Le Repaire des Morts-Vivants</t>
  </si>
  <si>
    <t>La Légende des Guerriers-Fantômes</t>
  </si>
  <si>
    <t>Les Mondes de l'Aleph</t>
  </si>
  <si>
    <t>La Tour de la Destruction</t>
  </si>
  <si>
    <t>Les Mercenaires du Levant</t>
  </si>
  <si>
    <t>L'Arpenteur de la Lune</t>
  </si>
  <si>
    <t>Le Siège de Sardath</t>
  </si>
  <si>
    <t>Retour à la Montagne de Feu</t>
  </si>
  <si>
    <t>Les Mages de Solani</t>
  </si>
  <si>
    <t>Le Dragon de la Nuit</t>
  </si>
  <si>
    <t>Le Sépulcre des Ombres</t>
  </si>
  <si>
    <t>La Légende de Zagor</t>
  </si>
  <si>
    <t>Le Voleur de Vie</t>
  </si>
  <si>
    <t>Les Chevaliers du Destin</t>
  </si>
  <si>
    <t>Le Chasseur de Mages</t>
  </si>
  <si>
    <t>La Revanche du Vampire</t>
  </si>
  <si>
    <t>L'Œil d'Emeraude</t>
  </si>
  <si>
    <t>Grand Format</t>
  </si>
  <si>
    <t>La Nuit du Loup-Garou</t>
  </si>
  <si>
    <t>Le Maître des Tempêtes</t>
  </si>
  <si>
    <t>La Nuit du Nécromancien</t>
  </si>
  <si>
    <t>Le Sang des Zombies</t>
  </si>
  <si>
    <t>La Cité Interdite</t>
  </si>
  <si>
    <t>Le Royaume de l'Oubli</t>
  </si>
  <si>
    <t>La Guerre des Sorciers</t>
  </si>
  <si>
    <t>L'Odyssée d'Althéos</t>
  </si>
  <si>
    <t>Caïthness l'Elémentaliste</t>
  </si>
  <si>
    <t>Péreim le Chevalier</t>
  </si>
  <si>
    <t>Les Héritiers de Dorgan</t>
  </si>
  <si>
    <t>Le Sanctuaire des Horlas</t>
  </si>
  <si>
    <t>La Huitième Porte</t>
  </si>
  <si>
    <t>L'Ultime Réincarnation</t>
  </si>
  <si>
    <t>Le Pirate des Sept Mers</t>
  </si>
  <si>
    <t>L'Etoile de la Destinée</t>
  </si>
  <si>
    <t>Le Collier Maléfique</t>
  </si>
  <si>
    <t>Le Tombeau du Vampire</t>
  </si>
  <si>
    <t>Le Dieu Perdu</t>
  </si>
  <si>
    <t>Le Seigneur de l'Ombre</t>
  </si>
  <si>
    <t>Le Château des Ames Damnées</t>
  </si>
  <si>
    <t>L'Œil du Dragon</t>
  </si>
  <si>
    <t>Les Treize Mages</t>
  </si>
  <si>
    <t>Le Port des Assassins</t>
  </si>
  <si>
    <t>L'impossible Mission</t>
  </si>
  <si>
    <t>Les Murailles de Spyte</t>
  </si>
  <si>
    <t>Les Parchemins de Kettsuin</t>
  </si>
  <si>
    <t>L'Usurpateur d'Irsmun</t>
  </si>
  <si>
    <t>Le Grand Maïtre d'Irsmun</t>
  </si>
  <si>
    <t>Les Seigneurs de la Guerre</t>
  </si>
  <si>
    <t>Les Démons de Manmarch</t>
  </si>
  <si>
    <t>Le Carillon de la Mort</t>
  </si>
  <si>
    <t>L'Homme au Cheval de Brume</t>
  </si>
  <si>
    <t>Objectif : Apocalypse</t>
  </si>
  <si>
    <t>Le Tyran du Désert</t>
  </si>
  <si>
    <t>Dans les Entrailles de Torgar</t>
  </si>
  <si>
    <t>Les Prisonniers du Temps</t>
  </si>
  <si>
    <t>Le Crépuscule des Maîtres</t>
  </si>
  <si>
    <t>Le Captif du Roi Sorcier</t>
  </si>
  <si>
    <t>La Croisade du Désespoir</t>
  </si>
  <si>
    <t>L'Héritage de Vashna</t>
  </si>
  <si>
    <t>Le Combat des Loups</t>
  </si>
  <si>
    <t>Le Voyage de la Pierre de Lune</t>
  </si>
  <si>
    <t>Les Pirates de Shadaki</t>
  </si>
  <si>
    <t>Le Héros de Mynuit</t>
  </si>
  <si>
    <t>La Guerre des Runes</t>
  </si>
  <si>
    <t>Sur la Piste du Loup</t>
  </si>
  <si>
    <t>Le Démon des Profondeurs</t>
  </si>
  <si>
    <t>La Griffe du Vampire</t>
  </si>
  <si>
    <t>La Cité de l'Empereur</t>
  </si>
  <si>
    <t>Le Château des Ténèbres</t>
  </si>
  <si>
    <t>Les Portes de l'Au-delà</t>
  </si>
  <si>
    <t>Le Voyage de l'Effroi</t>
  </si>
  <si>
    <t>Au Royaume de l'Epouvante</t>
  </si>
  <si>
    <t>Le Tombeau des Maléfices</t>
  </si>
  <si>
    <t>La Légion des Morts</t>
  </si>
  <si>
    <t>Le Maître Chanteur d'Appledore</t>
  </si>
  <si>
    <t>Le Crime du Docteur Watson</t>
  </si>
  <si>
    <t>La Conspiration des Dynamiteurs</t>
  </si>
  <si>
    <t>Un Duel dans le Yorkshire</t>
  </si>
  <si>
    <t>Pour l'Honneur de la Reine</t>
  </si>
  <si>
    <t>L'Héritier Disparu</t>
  </si>
  <si>
    <t>La Couronne des Rois</t>
  </si>
  <si>
    <t>Double Jeu</t>
  </si>
  <si>
    <t>Issel le Guerrier</t>
  </si>
  <si>
    <t>Darian le Magicien</t>
  </si>
  <si>
    <t>Coréus le Prince</t>
  </si>
  <si>
    <t>Bardik le Voleur</t>
  </si>
  <si>
    <t>Lothar le Sorcier</t>
  </si>
  <si>
    <t>Clovis le Chevalier</t>
  </si>
  <si>
    <t>Epouvante</t>
  </si>
  <si>
    <t>Le Château de Dracula</t>
  </si>
  <si>
    <t>Frankenstein le Maudit</t>
  </si>
  <si>
    <t>Histoire</t>
  </si>
  <si>
    <t>L'Ombre de la Guillotine</t>
  </si>
  <si>
    <t>A feu et à Sang</t>
  </si>
  <si>
    <t>La Dernière Invasion</t>
  </si>
  <si>
    <t>Pour l'Indépendance</t>
  </si>
  <si>
    <t>Les Vaisseaux de Feu</t>
  </si>
  <si>
    <t>Le Maître du Destin</t>
  </si>
  <si>
    <t>La Forêt du Dragon</t>
  </si>
  <si>
    <t>Le Maître du Feu</t>
  </si>
  <si>
    <t>Loup* Ardent</t>
  </si>
  <si>
    <t>La Horde des Démons</t>
  </si>
  <si>
    <t>Les Cryptes de la Terreur</t>
  </si>
  <si>
    <t>L'Ultime Combat de la Horde</t>
  </si>
  <si>
    <t>Les Maîtres du Mal</t>
  </si>
  <si>
    <t>Métamorphose</t>
  </si>
  <si>
    <t>L'Homme aux Cent Visages</t>
  </si>
  <si>
    <t>L'Oracle de Balkh</t>
  </si>
  <si>
    <t>Super Sherlock</t>
  </si>
  <si>
    <t>Le Mystère Compton</t>
  </si>
  <si>
    <t>La Villa des Revenants</t>
  </si>
  <si>
    <t>Suivi de "Les Diamants de Lord Egremont"</t>
  </si>
  <si>
    <t xml:space="preserve">Avancement </t>
  </si>
  <si>
    <t>L'Auberge du Sanglier Noir</t>
  </si>
  <si>
    <t>La Forêt sans Retour</t>
  </si>
  <si>
    <t>La Fille du Calife</t>
  </si>
  <si>
    <t>Les Sept Coupes Magiques</t>
  </si>
  <si>
    <t>Le Fleuve du Désastre</t>
  </si>
  <si>
    <t>Le Tournois des Félons</t>
  </si>
  <si>
    <t>Le Magicien des Glaces</t>
  </si>
  <si>
    <t>L'Archipel des Cyclopes</t>
  </si>
  <si>
    <t>Dans les Griffes du Démon</t>
  </si>
  <si>
    <t>La Porte des Mondes</t>
  </si>
  <si>
    <t>Le Navire des Ames Perdues</t>
  </si>
  <si>
    <t>Le Bourreau de Thalussa</t>
  </si>
  <si>
    <t>Les Hyéroglyphes de l'Horreur</t>
  </si>
  <si>
    <t>Les Spectres des Marais</t>
  </si>
  <si>
    <t>La Reine des Amazones</t>
  </si>
  <si>
    <t>Le Chemin Maudit</t>
  </si>
  <si>
    <t>Les Esclaves d'Al'Anfa</t>
  </si>
  <si>
    <t>3 à 5 (niv. 1-2) - Initiation</t>
  </si>
  <si>
    <t>3 à 6 (niv. 1-2) - Initiation</t>
  </si>
  <si>
    <t>3 à 5 (niv. 1-4) - Initiation</t>
  </si>
  <si>
    <t>3 à 5 (niv. 5-10) - Initiation</t>
  </si>
  <si>
    <t>3 à 5 (niv. 7-12) - Initiation</t>
  </si>
  <si>
    <t>5 à 6 (niv. 3-8) - Initiation</t>
  </si>
  <si>
    <t>Solo (niveau 5-10) - Initiation</t>
  </si>
  <si>
    <t>3 à 6 (niv. 5-10) - Initiation voire Extension</t>
  </si>
  <si>
    <t>3 à 8 (niv. 1-3) - Initiation</t>
  </si>
  <si>
    <t>Jamie Thomson et Mark Smith</t>
  </si>
  <si>
    <t>2-07-033289-6</t>
  </si>
  <si>
    <t>Sans numéro derrière (faute d'accent sur Neiges)</t>
  </si>
  <si>
    <t>2-07-033470-8</t>
  </si>
  <si>
    <t>2-07-033539-9</t>
  </si>
  <si>
    <t>Leo Hartas</t>
  </si>
  <si>
    <t>2-07033316-7</t>
  </si>
  <si>
    <t>2-07-033362-0</t>
  </si>
  <si>
    <t>Bill Houston</t>
  </si>
  <si>
    <t>2-07-033311-6</t>
  </si>
  <si>
    <t>Pages se détachant vers le paragraphe 200</t>
  </si>
  <si>
    <t>Le Livre des Règles</t>
  </si>
  <si>
    <t>Initiation à la Magie</t>
  </si>
  <si>
    <t>Le Secret des Elfes</t>
  </si>
  <si>
    <t>Les Créatures de l'Ombre</t>
  </si>
  <si>
    <t>La Puissance des Ténèbres</t>
  </si>
  <si>
    <t>Sans numéro derrière - Page 187 se décolle</t>
  </si>
  <si>
    <t>2-07-033385-X</t>
  </si>
  <si>
    <t>Malcolm Barter</t>
  </si>
  <si>
    <t>2-07-033269-1</t>
  </si>
  <si>
    <t>2-07-056649-8</t>
  </si>
  <si>
    <t>Décollement page 130</t>
  </si>
  <si>
    <t>Geoff Taylor</t>
  </si>
  <si>
    <t>2-07-033318-3</t>
  </si>
  <si>
    <t>Décollement complet de la couverture</t>
  </si>
  <si>
    <t>2-07-033570-1</t>
  </si>
  <si>
    <t>En triple</t>
  </si>
  <si>
    <t>Werner Füchs</t>
  </si>
  <si>
    <t>2-07-033341-8</t>
  </si>
  <si>
    <t>4 à 7 (niv. 5-10) - Initiation voire Extension - Décollement page 64</t>
  </si>
  <si>
    <t>2-07-033422-8</t>
  </si>
  <si>
    <t>2-07-033471-6</t>
  </si>
  <si>
    <t>En triple - Une version sans logo sur la tranche</t>
  </si>
  <si>
    <t>2-07-033310-8</t>
  </si>
  <si>
    <t>Très rare ? Vu à 50 €</t>
  </si>
  <si>
    <t>eBay</t>
  </si>
  <si>
    <t>Livrenpoche</t>
  </si>
  <si>
    <t>Héros, Monstres et Forces Obscures</t>
  </si>
  <si>
    <t>La Tour de Cristal</t>
  </si>
  <si>
    <t>Min.</t>
  </si>
  <si>
    <t>Total des min. trouvés</t>
  </si>
  <si>
    <t>Moyenne par livre</t>
  </si>
  <si>
    <t>Amazon</t>
  </si>
  <si>
    <t>Seconde édition uniquement</t>
  </si>
  <si>
    <t>Inédit en France</t>
  </si>
  <si>
    <t>Curse of the Mummy</t>
  </si>
  <si>
    <t>Troisième édition uniquement</t>
  </si>
  <si>
    <t>Pricem.</t>
  </si>
  <si>
    <t>2-07-033272-1</t>
  </si>
  <si>
    <t>État neuf</t>
  </si>
  <si>
    <t>Geoffrey Senior</t>
  </si>
  <si>
    <t>2-07-033298-5</t>
  </si>
  <si>
    <t>Kevin Crossley</t>
  </si>
  <si>
    <t>2-07-065135-1</t>
  </si>
  <si>
    <t>Martin McKenna</t>
  </si>
  <si>
    <t>2-07-065141-2</t>
  </si>
  <si>
    <t>2-07-033315-9</t>
  </si>
  <si>
    <t>Grand Format - État neuf</t>
  </si>
  <si>
    <t>2-07-033329-9</t>
  </si>
  <si>
    <t>2-07-033349-3</t>
  </si>
  <si>
    <t>dont première édition</t>
  </si>
  <si>
    <t>Très mauvais état</t>
  </si>
  <si>
    <t>Commentaires</t>
  </si>
  <si>
    <t>Sans logo</t>
  </si>
  <si>
    <t>sur</t>
  </si>
  <si>
    <t>2-07-033372-8</t>
  </si>
  <si>
    <t>2-07-033331-0</t>
  </si>
  <si>
    <t>John Sibbick</t>
  </si>
  <si>
    <t>2-07-033474</t>
  </si>
  <si>
    <t>2-07-033610-7</t>
  </si>
  <si>
    <t>Paul Vernon</t>
  </si>
  <si>
    <t>Barrie Norton</t>
  </si>
  <si>
    <t>2-07-033574-7</t>
  </si>
  <si>
    <t>2-07-033575-5</t>
  </si>
  <si>
    <t>2-07-033427-9</t>
  </si>
  <si>
    <t>Décollement §216</t>
  </si>
  <si>
    <t>Nick Spender</t>
  </si>
  <si>
    <t>2-07-033332-9</t>
  </si>
  <si>
    <t>État neuf - En double</t>
  </si>
  <si>
    <t>Simon Farrell et Jon Sutherland</t>
  </si>
  <si>
    <t>2-07-033282-9</t>
  </si>
  <si>
    <t>2-07-033487-2</t>
  </si>
  <si>
    <t>Le Livre des Aventures</t>
  </si>
  <si>
    <t>Ulrich Kiesow</t>
  </si>
  <si>
    <t>Bryan Talbot</t>
  </si>
  <si>
    <t>Sans ISBN, fourni avec une boîte de jeu ?</t>
  </si>
  <si>
    <t>2-07-033323-X</t>
  </si>
  <si>
    <t>L'Aventurie</t>
  </si>
  <si>
    <t>Sans ISBN, fourni avec une boîte de jeu ? Mauvais état</t>
  </si>
  <si>
    <t>2-07-033338-8</t>
  </si>
  <si>
    <t>Josef Ochmann</t>
  </si>
  <si>
    <t>2-07-033339-6</t>
  </si>
  <si>
    <t>Eberhard Von Staden</t>
  </si>
  <si>
    <t>Jochen Fortmann</t>
  </si>
  <si>
    <t>2-07-033340-X</t>
  </si>
  <si>
    <t>Ina Kramer et Kurt Italiander</t>
  </si>
  <si>
    <t>2-07-033321-3</t>
  </si>
  <si>
    <t>Claus Lenthe</t>
  </si>
  <si>
    <t>2-07-033375-2</t>
  </si>
  <si>
    <t>Solo (niv. 1-4, pas d'elfe ou de magicien) - Initiation voire Extension</t>
  </si>
  <si>
    <t>Le Livre des Règles - II</t>
  </si>
  <si>
    <t>Les Accessoires du Maître</t>
  </si>
  <si>
    <t>Extension</t>
  </si>
  <si>
    <t>2-07-033365-5</t>
  </si>
  <si>
    <t>En double - Mauvais état</t>
  </si>
  <si>
    <t>Solo (niveau 1-5) - Initiation - En double</t>
  </si>
  <si>
    <t>Bruno Giraudon</t>
  </si>
  <si>
    <t>Bruno Pilorget</t>
  </si>
  <si>
    <t>2-07-033504-6</t>
  </si>
  <si>
    <t>2-07-033319-1</t>
  </si>
  <si>
    <t>2-07-033334-5</t>
  </si>
  <si>
    <t>2-07-033350-7</t>
  </si>
  <si>
    <t>Kevin Bulmer</t>
  </si>
  <si>
    <t>2-07-033326-4</t>
  </si>
  <si>
    <t>Dave Carson</t>
  </si>
  <si>
    <t>2-07-033417-1</t>
  </si>
  <si>
    <t>2-07-033401-1</t>
  </si>
  <si>
    <t>Jan Skiff</t>
  </si>
  <si>
    <t>2-07-033324-8</t>
  </si>
  <si>
    <t>David Gallagher</t>
  </si>
  <si>
    <t>2-07-033593-3</t>
  </si>
  <si>
    <t>2-07-033592-5</t>
  </si>
  <si>
    <t>Duncan Smith</t>
  </si>
  <si>
    <t>2-07-033288-8</t>
  </si>
  <si>
    <t>2-07-033368-X</t>
  </si>
  <si>
    <t>Sans logo (mauvais état) + Double (Normal)</t>
  </si>
  <si>
    <t>Sans logo + Double (Tranche recouverte d'origine)</t>
  </si>
  <si>
    <t>Sans logo + Double (Sans logo aussi)</t>
  </si>
  <si>
    <t>Solo (niveau 1-4) - Initiation - Double en mauvais état</t>
  </si>
  <si>
    <t>J. D. Lawrence</t>
  </si>
  <si>
    <t>Diethelm Kau</t>
  </si>
  <si>
    <t>2-07-033325-6</t>
  </si>
  <si>
    <t>Michael Hoffman</t>
  </si>
  <si>
    <t>2-07-033322-1</t>
  </si>
  <si>
    <t>Dernière dépense : Biscarosse Plage</t>
  </si>
  <si>
    <t>2-07-033503-8</t>
  </si>
  <si>
    <t>2-07-033374-4</t>
  </si>
  <si>
    <t>3 à 5 (niv. 4 à 8) - Initiation voire Extension - État neuf</t>
  </si>
  <si>
    <t>2-07-033330-2</t>
  </si>
  <si>
    <t>2-07-033527-5</t>
  </si>
  <si>
    <t>Bon état - Pliure couverture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</si>
</sst>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-* #,##0.00\ [$€-40C]_-;\-* #,##0.00\ [$€-40C]_-;_-* &quot;-&quot;??\ [$€-40C]_-;_-@_-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60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14" fontId="1" fillId="0" borderId="2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left" vertical="center"/>
    </xf>
    <xf numFmtId="14" fontId="0" fillId="0" borderId="2" xfId="0" applyNumberFormat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14" fontId="0" fillId="0" borderId="2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165" fontId="0" fillId="0" borderId="0" xfId="0" applyNumberForma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65" fontId="9" fillId="0" borderId="0" xfId="2" applyNumberFormat="1" applyBorder="1" applyAlignment="1">
      <alignment horizontal="left" vertical="center"/>
    </xf>
    <xf numFmtId="0" fontId="0" fillId="5" borderId="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14" fontId="0" fillId="0" borderId="0" xfId="0" applyNumberFormat="1" applyFill="1" applyBorder="1" applyAlignment="1">
      <alignment horizontal="left" vertical="center"/>
    </xf>
    <xf numFmtId="165" fontId="0" fillId="0" borderId="0" xfId="0" applyNumberFormat="1" applyFill="1" applyBorder="1" applyAlignment="1">
      <alignment horizontal="left" vertical="center"/>
    </xf>
    <xf numFmtId="165" fontId="9" fillId="0" borderId="0" xfId="2" applyNumberForma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164" fontId="10" fillId="2" borderId="13" xfId="1" applyNumberFormat="1" applyFont="1" applyFill="1" applyBorder="1" applyAlignment="1" applyProtection="1">
      <alignment horizontal="left" vertical="center"/>
      <protection locked="0"/>
    </xf>
    <xf numFmtId="165" fontId="0" fillId="0" borderId="11" xfId="0" applyNumberForma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4" fontId="0" fillId="0" borderId="8" xfId="0" applyNumberFormat="1" applyBorder="1" applyAlignment="1">
      <alignment horizontal="left" vertical="center"/>
    </xf>
    <xf numFmtId="165" fontId="0" fillId="0" borderId="8" xfId="0" applyNumberForma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17" borderId="5" xfId="0" applyFont="1" applyFill="1" applyBorder="1" applyAlignment="1">
      <alignment horizontal="left" vertical="center"/>
    </xf>
    <xf numFmtId="0" fontId="4" fillId="17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14" borderId="5" xfId="0" applyFont="1" applyFill="1" applyBorder="1" applyAlignment="1">
      <alignment horizontal="left" vertical="center"/>
    </xf>
    <xf numFmtId="0" fontId="4" fillId="14" borderId="1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13" borderId="14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4" fillId="4" borderId="14" xfId="0" applyFont="1" applyFill="1" applyBorder="1" applyAlignment="1">
      <alignment horizontal="left" vertical="center"/>
    </xf>
    <xf numFmtId="0" fontId="4" fillId="12" borderId="14" xfId="0" applyFont="1" applyFill="1" applyBorder="1" applyAlignment="1">
      <alignment horizontal="left" vertical="center"/>
    </xf>
    <xf numFmtId="0" fontId="4" fillId="5" borderId="14" xfId="0" applyFont="1" applyFill="1" applyBorder="1" applyAlignment="1">
      <alignment horizontal="left" vertical="center"/>
    </xf>
    <xf numFmtId="0" fontId="7" fillId="18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1" fillId="8" borderId="14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1" fillId="15" borderId="5" xfId="0" applyFont="1" applyFill="1" applyBorder="1" applyAlignment="1">
      <alignment horizontal="left" vertical="center"/>
    </xf>
    <xf numFmtId="0" fontId="1" fillId="15" borderId="14" xfId="0" applyFont="1" applyFill="1" applyBorder="1" applyAlignment="1">
      <alignment horizontal="left" vertical="center"/>
    </xf>
    <xf numFmtId="0" fontId="4" fillId="9" borderId="5" xfId="0" applyFont="1" applyFill="1" applyBorder="1" applyAlignment="1">
      <alignment horizontal="left" vertical="center"/>
    </xf>
    <xf numFmtId="0" fontId="4" fillId="9" borderId="7" xfId="0" applyFont="1" applyFill="1" applyBorder="1" applyAlignment="1">
      <alignment horizontal="left" vertical="center"/>
    </xf>
    <xf numFmtId="0" fontId="4" fillId="10" borderId="7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1" fillId="6" borderId="14" xfId="0" applyFont="1" applyFill="1" applyBorder="1" applyAlignment="1">
      <alignment horizontal="left" vertical="center"/>
    </xf>
    <xf numFmtId="0" fontId="4" fillId="11" borderId="5" xfId="0" applyFont="1" applyFill="1" applyBorder="1" applyAlignment="1">
      <alignment horizontal="left" vertical="center"/>
    </xf>
    <xf numFmtId="0" fontId="4" fillId="11" borderId="14" xfId="0" applyFont="1" applyFill="1" applyBorder="1" applyAlignment="1">
      <alignment horizontal="left" vertical="center"/>
    </xf>
    <xf numFmtId="0" fontId="4" fillId="12" borderId="5" xfId="0" applyFont="1" applyFill="1" applyBorder="1" applyAlignment="1">
      <alignment horizontal="left" vertical="center"/>
    </xf>
    <xf numFmtId="0" fontId="4" fillId="16" borderId="5" xfId="0" applyFont="1" applyFill="1" applyBorder="1" applyAlignment="1">
      <alignment horizontal="left" vertical="center"/>
    </xf>
    <xf numFmtId="0" fontId="4" fillId="16" borderId="14" xfId="0" applyFont="1" applyFill="1" applyBorder="1" applyAlignment="1">
      <alignment horizontal="left" vertical="center"/>
    </xf>
    <xf numFmtId="0" fontId="4" fillId="16" borderId="7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" fillId="2" borderId="5" xfId="0" applyFont="1" applyFill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65" fontId="0" fillId="0" borderId="12" xfId="0" applyNumberFormat="1" applyBorder="1" applyAlignment="1">
      <alignment horizontal="left" vertical="center"/>
    </xf>
    <xf numFmtId="165" fontId="8" fillId="2" borderId="0" xfId="0" applyNumberFormat="1" applyFont="1" applyFill="1" applyBorder="1" applyAlignment="1">
      <alignment horizontal="left" vertical="center"/>
    </xf>
    <xf numFmtId="165" fontId="8" fillId="7" borderId="0" xfId="0" applyNumberFormat="1" applyFont="1" applyFill="1" applyBorder="1" applyAlignment="1">
      <alignment horizontal="left" vertical="center"/>
    </xf>
    <xf numFmtId="0" fontId="0" fillId="2" borderId="13" xfId="0" applyFill="1" applyBorder="1" applyAlignment="1" applyProtection="1">
      <alignment horizontal="left" vertical="center"/>
      <protection locked="0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" fillId="3" borderId="17" xfId="0" applyFont="1" applyFill="1" applyBorder="1" applyAlignment="1" applyProtection="1">
      <alignment horizontal="left" vertical="center"/>
      <protection locked="0"/>
    </xf>
    <xf numFmtId="0" fontId="1" fillId="3" borderId="18" xfId="0" applyFont="1" applyFill="1" applyBorder="1" applyAlignment="1" applyProtection="1">
      <alignment horizontal="left" vertical="center"/>
      <protection locked="0"/>
    </xf>
    <xf numFmtId="0" fontId="1" fillId="7" borderId="17" xfId="0" applyFont="1" applyFill="1" applyBorder="1" applyAlignment="1" applyProtection="1">
      <alignment horizontal="left" vertical="center"/>
      <protection locked="0"/>
    </xf>
    <xf numFmtId="0" fontId="1" fillId="7" borderId="18" xfId="0" applyFont="1" applyFill="1" applyBorder="1" applyAlignment="1" applyProtection="1">
      <alignment horizontal="left" vertical="center"/>
      <protection locked="0"/>
    </xf>
    <xf numFmtId="14" fontId="1" fillId="3" borderId="18" xfId="0" applyNumberFormat="1" applyFont="1" applyFill="1" applyBorder="1" applyAlignment="1" applyProtection="1">
      <alignment horizontal="left" vertical="center"/>
      <protection locked="0"/>
    </xf>
    <xf numFmtId="0" fontId="1" fillId="3" borderId="16" xfId="0" applyFont="1" applyFill="1" applyBorder="1" applyAlignment="1" applyProtection="1">
      <alignment horizontal="left" vertical="center"/>
      <protection locked="0"/>
    </xf>
    <xf numFmtId="165" fontId="1" fillId="3" borderId="18" xfId="0" applyNumberFormat="1" applyFont="1" applyFill="1" applyBorder="1" applyAlignment="1" applyProtection="1">
      <alignment horizontal="left" vertical="center"/>
      <protection locked="0"/>
    </xf>
    <xf numFmtId="0" fontId="1" fillId="7" borderId="19" xfId="0" applyFont="1" applyFill="1" applyBorder="1" applyAlignment="1" applyProtection="1">
      <alignment horizontal="left" vertical="center"/>
      <protection locked="0"/>
    </xf>
    <xf numFmtId="165" fontId="1" fillId="7" borderId="19" xfId="0" applyNumberFormat="1" applyFont="1" applyFill="1" applyBorder="1" applyAlignment="1" applyProtection="1">
      <alignment horizontal="left" vertical="center"/>
      <protection locked="0"/>
    </xf>
    <xf numFmtId="0" fontId="10" fillId="2" borderId="11" xfId="0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0" borderId="0" xfId="0" applyFill="1" applyAlignment="1" applyProtection="1">
      <alignment horizontal="left" vertical="center"/>
      <protection locked="0"/>
    </xf>
    <xf numFmtId="164" fontId="10" fillId="2" borderId="6" xfId="1" applyNumberFormat="1" applyFont="1" applyFill="1" applyBorder="1" applyAlignment="1" applyProtection="1">
      <alignment horizontal="left" vertical="center"/>
      <protection locked="0"/>
    </xf>
    <xf numFmtId="165" fontId="8" fillId="7" borderId="0" xfId="0" applyNumberFormat="1" applyFont="1" applyFill="1" applyBorder="1" applyAlignment="1">
      <alignment horizontal="right" vertical="center"/>
    </xf>
    <xf numFmtId="165" fontId="8" fillId="19" borderId="0" xfId="0" applyNumberFormat="1" applyFont="1" applyFill="1" applyBorder="1" applyAlignment="1">
      <alignment horizontal="right" vertical="center"/>
    </xf>
    <xf numFmtId="0" fontId="4" fillId="8" borderId="0" xfId="0" applyFont="1" applyFill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4" fontId="0" fillId="0" borderId="6" xfId="0" applyNumberForma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65" fontId="0" fillId="0" borderId="6" xfId="0" applyNumberFormat="1" applyBorder="1" applyAlignment="1">
      <alignment horizontal="left" vertical="center"/>
    </xf>
    <xf numFmtId="165" fontId="0" fillId="0" borderId="13" xfId="0" applyNumberFormat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8" fillId="7" borderId="0" xfId="0" applyNumberFormat="1" applyFont="1" applyFill="1" applyBorder="1" applyAlignment="1">
      <alignment horizontal="left" vertical="center"/>
    </xf>
    <xf numFmtId="0" fontId="8" fillId="7" borderId="0" xfId="0" applyNumberFormat="1" applyFont="1" applyFill="1" applyBorder="1" applyAlignment="1">
      <alignment horizontal="center" vertical="center"/>
    </xf>
    <xf numFmtId="0" fontId="8" fillId="7" borderId="0" xfId="0" applyNumberFormat="1" applyFont="1" applyFill="1" applyBorder="1" applyAlignment="1">
      <alignment horizontal="right" vertical="center"/>
    </xf>
    <xf numFmtId="0" fontId="1" fillId="22" borderId="7" xfId="0" applyFont="1" applyFill="1" applyBorder="1" applyAlignment="1">
      <alignment horizontal="left" vertical="center"/>
    </xf>
    <xf numFmtId="0" fontId="6" fillId="13" borderId="14" xfId="0" applyFont="1" applyFill="1" applyBorder="1" applyAlignment="1">
      <alignment horizontal="left" vertical="center"/>
    </xf>
    <xf numFmtId="165" fontId="9" fillId="0" borderId="8" xfId="2" applyNumberForma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1" fillId="22" borderId="14" xfId="0" applyFont="1" applyFill="1" applyBorder="1" applyAlignment="1">
      <alignment horizontal="left" vertical="center"/>
    </xf>
    <xf numFmtId="0" fontId="1" fillId="22" borderId="9" xfId="0" applyFont="1" applyFill="1" applyBorder="1" applyAlignment="1">
      <alignment horizontal="left" vertical="center"/>
    </xf>
    <xf numFmtId="0" fontId="1" fillId="21" borderId="14" xfId="0" applyFont="1" applyFill="1" applyBorder="1" applyAlignment="1">
      <alignment horizontal="left" vertical="center"/>
    </xf>
    <xf numFmtId="0" fontId="1" fillId="21" borderId="20" xfId="0" applyFont="1" applyFill="1" applyBorder="1" applyAlignment="1">
      <alignment horizontal="left" vertical="center"/>
    </xf>
    <xf numFmtId="0" fontId="7" fillId="18" borderId="14" xfId="0" applyFont="1" applyFill="1" applyBorder="1" applyAlignment="1">
      <alignment horizontal="left" vertical="center"/>
    </xf>
    <xf numFmtId="0" fontId="7" fillId="18" borderId="9" xfId="0" applyFont="1" applyFill="1" applyBorder="1" applyAlignment="1">
      <alignment horizontal="left" vertical="center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4" fillId="16" borderId="1" xfId="0" applyFont="1" applyFill="1" applyBorder="1" applyAlignment="1">
      <alignment horizontal="center" vertical="center"/>
    </xf>
    <xf numFmtId="0" fontId="4" fillId="16" borderId="2" xfId="0" applyFont="1" applyFill="1" applyBorder="1" applyAlignment="1">
      <alignment horizontal="center" vertical="center"/>
    </xf>
    <xf numFmtId="0" fontId="1" fillId="24" borderId="1" xfId="0" applyFont="1" applyFill="1" applyBorder="1" applyAlignment="1">
      <alignment horizontal="center" vertical="center"/>
    </xf>
    <xf numFmtId="0" fontId="1" fillId="24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6" fillId="23" borderId="1" xfId="0" applyFont="1" applyFill="1" applyBorder="1" applyAlignment="1">
      <alignment horizontal="center" vertical="center"/>
    </xf>
    <xf numFmtId="0" fontId="6" fillId="23" borderId="2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  <xf numFmtId="0" fontId="1" fillId="21" borderId="1" xfId="0" applyFont="1" applyFill="1" applyBorder="1" applyAlignment="1">
      <alignment horizontal="center" vertical="center"/>
    </xf>
    <xf numFmtId="0" fontId="1" fillId="21" borderId="2" xfId="0" applyFont="1" applyFill="1" applyBorder="1" applyAlignment="1">
      <alignment horizontal="center" vertical="center"/>
    </xf>
    <xf numFmtId="0" fontId="7" fillId="18" borderId="1" xfId="0" applyFont="1" applyFill="1" applyBorder="1" applyAlignment="1">
      <alignment horizontal="center" vertical="center"/>
    </xf>
    <xf numFmtId="0" fontId="7" fillId="18" borderId="2" xfId="0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horizontal="center" vertical="center"/>
    </xf>
    <xf numFmtId="0" fontId="4" fillId="17" borderId="2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4" fillId="14" borderId="2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right" vertical="center"/>
      <protection locked="0"/>
    </xf>
    <xf numFmtId="9" fontId="6" fillId="0" borderId="2" xfId="1" applyFont="1" applyFill="1" applyBorder="1" applyAlignment="1" applyProtection="1">
      <alignment horizontal="center" vertical="center"/>
      <protection locked="0"/>
    </xf>
    <xf numFmtId="9" fontId="6" fillId="0" borderId="3" xfId="1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" fillId="22" borderId="1" xfId="0" applyFont="1" applyFill="1" applyBorder="1" applyAlignment="1">
      <alignment horizontal="center" vertical="center"/>
    </xf>
    <xf numFmtId="0" fontId="1" fillId="22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0" borderId="1" xfId="0" applyFont="1" applyFill="1" applyBorder="1" applyAlignment="1">
      <alignment horizontal="center" vertical="center"/>
    </xf>
    <xf numFmtId="0" fontId="1" fillId="20" borderId="2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right" vertical="center"/>
    </xf>
    <xf numFmtId="165" fontId="8" fillId="7" borderId="0" xfId="0" applyNumberFormat="1" applyFont="1" applyFill="1" applyBorder="1" applyAlignment="1">
      <alignment horizontal="right" vertical="center"/>
    </xf>
    <xf numFmtId="165" fontId="8" fillId="19" borderId="0" xfId="0" applyNumberFormat="1" applyFont="1" applyFill="1" applyBorder="1" applyAlignment="1">
      <alignment horizontal="right" vertical="center"/>
    </xf>
  </cellXfs>
  <cellStyles count="3">
    <cellStyle name="Lien hypertexte" xfId="2" builtinId="8"/>
    <cellStyle name="Normal" xfId="0" builtinId="0"/>
    <cellStyle name="Pourcentage" xfId="1" builtinId="5"/>
  </cellStyles>
  <dxfs count="3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riceminister.com/offer/buy/72724918/La-Cite-Interdite-Astre-D-Or-N-2-Livre.html" TargetMode="External"/><Relationship Id="rId18" Type="http://schemas.openxmlformats.org/officeDocument/2006/relationships/hyperlink" Target="http://www.priceminister.com/offer/buy/251458/Sagot-Gildas-La-Huitieme-Porte-Livre.html" TargetMode="External"/><Relationship Id="rId26" Type="http://schemas.openxmlformats.org/officeDocument/2006/relationships/hyperlink" Target="http://www.ebay.fr/sch/i.html?_odkw=ldvelh+L%27Epreuve+des+Champions&amp;_sop=15&amp;_from=R40%7CR40%7CR40%7CR40%7CR40%7CR40%7CR40%7CR40&amp;_osacat=0&amp;_from=R40&amp;_trksid=p2045573.m570.l1313.TR0.TRC0.H0.TRS0&amp;_nkw=ldvelh+L%27Epreuve+des+Champions&amp;_sacat=0" TargetMode="External"/><Relationship Id="rId39" Type="http://schemas.openxmlformats.org/officeDocument/2006/relationships/hyperlink" Target="http://www.amazon.fr/gp/offer-listing/2070583805/ref=dp_olp_used_mbc?ie=UTF8&amp;condition=used" TargetMode="External"/><Relationship Id="rId21" Type="http://schemas.openxmlformats.org/officeDocument/2006/relationships/hyperlink" Target="http://www.priceminister.com/mfp/3000296/le-manoir-de-l-enfer-defis-fantastiques-n-10-steve-jackson-livre" TargetMode="External"/><Relationship Id="rId34" Type="http://schemas.openxmlformats.org/officeDocument/2006/relationships/hyperlink" Target="http://www.ebay.fr/sch/i.html?_odkw=ldvelh+Les+Esclaves+de+l%27Eternit%C3%A9&amp;_sop=15&amp;_from=R40%7CR40%7CR40%7CR40%7CR40%7CR40%7CR40%7CR40%7CR40%7CR40%7CR40%7CR40%7CR40%7CR40%7CR40%7CR40%7CR40%7CR40%7CR40%7CR40%7CR40%7CR40%7CR40%7CR40&amp;_osacat=0&amp;_from=R40&amp;_t" TargetMode="External"/><Relationship Id="rId42" Type="http://schemas.openxmlformats.org/officeDocument/2006/relationships/hyperlink" Target="http://www.amazon.fr/gp/offer-listing/2070569411/ref=dp_olp_used_mbc?ie=UTF8&amp;condition=used" TargetMode="External"/><Relationship Id="rId47" Type="http://schemas.openxmlformats.org/officeDocument/2006/relationships/hyperlink" Target="http://www.amazon.fr/gp/offer-listing/207033550X/ref=tmm_mmp_used_olp_sr?ie=UTF8&amp;condition=used&amp;sr=&amp;qid=" TargetMode="External"/><Relationship Id="rId7" Type="http://schemas.openxmlformats.org/officeDocument/2006/relationships/hyperlink" Target="http://www.amazon.fr/gp/offer-listing/2070332861/ref=sr_1_2_twi_1_mas_olp?s=books&amp;ie=UTF8&amp;qid=1429193597&amp;sr=1-2&amp;keywords=Le+Manoir+de+l%27Enfer" TargetMode="External"/><Relationship Id="rId2" Type="http://schemas.openxmlformats.org/officeDocument/2006/relationships/hyperlink" Target="http://www.amazon.fr/gp/offer-listing/2070334058/ref=sr_1_1_twi_1_pap_olp?s=books&amp;ie=UTF8&amp;qid=1429193283&amp;sr=1-1&amp;keywords=La+Guerre+des+Sorciers" TargetMode="External"/><Relationship Id="rId16" Type="http://schemas.openxmlformats.org/officeDocument/2006/relationships/hyperlink" Target="http://www.priceminister.com/offer/buy/242180/Giraudon-B-Pereim-Le-Chevalier-Livre.html" TargetMode="External"/><Relationship Id="rId29" Type="http://schemas.openxmlformats.org/officeDocument/2006/relationships/hyperlink" Target="http://www.ebay.fr/sch/i.html?_odkw=ldvelh+Le+Chasseur+des+Etoiles&amp;_sop=15&amp;_from=R40%7CR40%7CR40%7CR40%7CR40%7CR40%7CR40%7CR40%7CR40%7CR40%7CR40%7CR40%7CR40%7CR40&amp;_osacat=0&amp;_from=R40&amp;_trksid=m570.l1313&amp;_nkw=ldvelh+Le+Chasseur+des+Etoiles&amp;_sacat=0" TargetMode="External"/><Relationship Id="rId1" Type="http://schemas.openxmlformats.org/officeDocument/2006/relationships/hyperlink" Target="http://www.amazon.fr/gp/offer-listing/2070567397/ref=sr_1_1_twi_1_mas_olp?ie=UTF8&amp;qid=1429184313&amp;sr=8-1&amp;keywords=l%27ultime+r%C3%A9incarnation" TargetMode="External"/><Relationship Id="rId6" Type="http://schemas.openxmlformats.org/officeDocument/2006/relationships/hyperlink" Target="http://www.amazon.fr/gp/offer-listing/2070332675/ref=sr_1_1_twi_1_mas_olp?s=books&amp;ie=UTF8&amp;qid=1429193479&amp;sr=1-1&amp;keywords=L%27Ile+du+Roi+L%C3%A9zard" TargetMode="External"/><Relationship Id="rId11" Type="http://schemas.openxmlformats.org/officeDocument/2006/relationships/hyperlink" Target="http://www.amazon.fr/gp/offer-listing/2070334732/ref=sr_1_1_twi_1_mas_olp?s=books&amp;ie=UTF8&amp;qid=1429195299&amp;sr=1-1&amp;keywords=Le+Chasseur+des+Etoiles" TargetMode="External"/><Relationship Id="rId24" Type="http://schemas.openxmlformats.org/officeDocument/2006/relationships/hyperlink" Target="http://www.ebay.fr/sch/i.html?_odkw=ldvelh+Le+Marais+aux+Scorpions&amp;_sop=15&amp;_from=R40%7CR40%7CR40&amp;_osacat=0&amp;_from=R40&amp;_trksid=p2045573.m570.l1313.TR0.TRC0.H0.Xldvelh+Le+Manoir+de+l%27Enfer.TRS0&amp;_nkw=ldvelh+Le+Manoir+de+l%27Enfer&amp;_sacat=0" TargetMode="External"/><Relationship Id="rId32" Type="http://schemas.openxmlformats.org/officeDocument/2006/relationships/hyperlink" Target="http://www.ebay.fr/sch/i.html?_odkw=ldvelh+Les+Gouffres+de+la+Cruaut%C3%A9&amp;_sop=15&amp;_from=R40%7CR40%7CR40%7CR40%7CR40%7CR40%7CR40%7CR40%7CR40%7CR40%7CR40%7CR40%7CR40%7CR40%7CR40%7CR40%7CR40%7CR40%7CR40%7CR40&amp;_osacat=0&amp;_from=R40&amp;_trksid=m570.l1313&amp;_nkw=ldve" TargetMode="External"/><Relationship Id="rId37" Type="http://schemas.openxmlformats.org/officeDocument/2006/relationships/hyperlink" Target="http://www.ebay.fr/sch/i.html?_odkw=ldvelh+Le+Royaume+de+l%27Oubli&amp;_from=R40%7CR40&amp;_osacat=0&amp;_from=R40&amp;_trksid=p2045573.m570.l1313.TR0.TRC0.H0.TRS0&amp;_nkw=ldvelh+Le+Royaume+de+l%27Oubli&amp;_sacat=0" TargetMode="External"/><Relationship Id="rId40" Type="http://schemas.openxmlformats.org/officeDocument/2006/relationships/hyperlink" Target="http://www.amazon.fr/gp/offer-listing/2070583813/ref=dp_olp_used_mbc?ie=UTF8&amp;condition=used" TargetMode="External"/><Relationship Id="rId45" Type="http://schemas.openxmlformats.org/officeDocument/2006/relationships/hyperlink" Target="http://www.amazon.fr/gp/offer-listing/2070333280/ref=sr_1_1_twi_1_mas_olp?s=books&amp;ie=UTF8&amp;qid=1430660317&amp;sr=1-1&amp;keywords=Les+Portes+de+l%27Au-del%C3%A0" TargetMode="External"/><Relationship Id="rId5" Type="http://schemas.openxmlformats.org/officeDocument/2006/relationships/hyperlink" Target="http://www.amazon.fr/gp/offer-listing/2070567389/ref=sr_1_3_twi_1_mas_olp?s=books&amp;ie=UTF8&amp;qid=1429193423&amp;sr=1-3&amp;keywords=La+Huiti%C3%A8me+Porte" TargetMode="External"/><Relationship Id="rId15" Type="http://schemas.openxmlformats.org/officeDocument/2006/relationships/hyperlink" Target="http://www.priceminister.com/offer/buy/59216896/Page-Ian-Le-Royaume-De-L-oubli-Astre-D-or-3-Livre.html" TargetMode="External"/><Relationship Id="rId23" Type="http://schemas.openxmlformats.org/officeDocument/2006/relationships/hyperlink" Target="http://www.ebay.fr/sch/i.html?_odkw=ldvelh&amp;_sop=10&amp;_from=R40&amp;_osacat=0&amp;ssPageName=STRK%3AMEFSRCHX%3ASRCH%7CSTRK%3AMEFSRCHX%3ASRCH&amp;_from=R40&amp;_trksid=p2045573.m570.l1313.TR4.TRC0.A0.H0.Xldvelh+L%27Ile+du+Roi+L%C3%A9zard.TRS0&amp;_nkw=ldvelh+L%27Ile+du+Roi+L%C3%25" TargetMode="External"/><Relationship Id="rId28" Type="http://schemas.openxmlformats.org/officeDocument/2006/relationships/hyperlink" Target="http://www.ebay.fr/sch/i.html?_odkw=ldvelh+La+Cr%C3%A9ature+venue+du+Chaos&amp;_sop=15&amp;_from=R40%7CR40%7CR40%7CR40%7CR40%7CR40%7CR40%7CR40%7CR40%7CR40%7CR40%7CR40&amp;_osacat=0&amp;_from=R40&amp;_trksid=m570.l1313&amp;_nkw=ldvelh+La+Cr%C3%A9ature+venue+du+Chaos&amp;_sacat=0" TargetMode="External"/><Relationship Id="rId36" Type="http://schemas.openxmlformats.org/officeDocument/2006/relationships/hyperlink" Target="http://www.ebay.fr/sch/i.html?_from=R40&amp;_trksid=p3984.m570.l1313.TR4.TRC0.A0.H0.Xldvelh+La+Cit%C3%A9+Interdite.TRS0&amp;_nkw=ldvelh+La+Cit%C3%A9+Interdite&amp;_sacat=0" TargetMode="External"/><Relationship Id="rId10" Type="http://schemas.openxmlformats.org/officeDocument/2006/relationships/hyperlink" Target="http://www.amazon.fr/gp/offer-listing/2070334155/ref=sr_1_fkmr0_2_olp?s=books&amp;ie=UTF8&amp;qid=1429195180&amp;sr=1-2-fkmr0&amp;keywords=ldvelh+La+Cr%C3%A9ature+venue+du+Chaos&amp;condition=used" TargetMode="External"/><Relationship Id="rId19" Type="http://schemas.openxmlformats.org/officeDocument/2006/relationships/hyperlink" Target="http://www.priceminister.com/offer/buy/251459/Sagot-Gildas-L-ultime-Reincarnation-Livre.html" TargetMode="External"/><Relationship Id="rId31" Type="http://schemas.openxmlformats.org/officeDocument/2006/relationships/hyperlink" Target="http://www.ebay.fr/sch/i.html?_odkw=ldvelh+Les+R%C3%B4deurs+de+la+Nuit&amp;_sop=15&amp;_from=R40%7CR40%7CR40%7CR40%7CR40%7CR40%7CR40%7CR40%7CR40%7CR40%7CR40%7CR40%7CR40%7CR40%7CR40%7CR40%7CR40%7CR40&amp;_osacat=0&amp;_from=R40&amp;_trksid=m570.l1313&amp;_nkw=ldvelh+Les+R%C3%B4de" TargetMode="External"/><Relationship Id="rId44" Type="http://schemas.openxmlformats.org/officeDocument/2006/relationships/hyperlink" Target="http://www.amazon.fr/gp/offer-listing/2070567680/ref=sr_1_1_twi_1_mas_olp?s=books&amp;ie=UTF8&amp;qid=1430660295&amp;sr=1-1&amp;keywords=Le+Myst%C3%A8re+Compton" TargetMode="External"/><Relationship Id="rId4" Type="http://schemas.openxmlformats.org/officeDocument/2006/relationships/hyperlink" Target="http://www.amazon.fr/gp/offer-listing/2070566447/ref=sr_1_1_twi_1_mas_olp?s=books&amp;ie=UTF8&amp;qid=1429193401&amp;sr=1-1&amp;keywords=Les+H%C3%A9ritiers+de+Dorgan" TargetMode="External"/><Relationship Id="rId9" Type="http://schemas.openxmlformats.org/officeDocument/2006/relationships/hyperlink" Target="http://www.amazon.fr/gp/offer-listing/207033385X/ref=sr_1_1_twi_1_mas_olp?s=books&amp;ie=UTF8&amp;qid=1429195132&amp;sr=1-1&amp;keywords=ldvelh+L%27Epreuve+des+Champions" TargetMode="External"/><Relationship Id="rId14" Type="http://schemas.openxmlformats.org/officeDocument/2006/relationships/hyperlink" Target="http://www.priceminister.com/offer/buy/53369621/Page-Ian-La-Guerre-Des-Sorciers-Livre.html" TargetMode="External"/><Relationship Id="rId22" Type="http://schemas.openxmlformats.org/officeDocument/2006/relationships/hyperlink" Target="http://www.ebay.fr/sch/i.html?_odkw=L%27Ultime+R%C3%A9incarnation&amp;_from=R40&amp;_osacat=0&amp;_from=R40&amp;_trksid=p2045573.m570.l1313.TR0.TRC0.H0.Xldvelh+L%27Ultime+R%C3%A9incarnation.TRS0&amp;_nkw=ldvelh+L%27Ultime+R%C3%A9incarnation&amp;_sacat=0" TargetMode="External"/><Relationship Id="rId27" Type="http://schemas.openxmlformats.org/officeDocument/2006/relationships/hyperlink" Target="http://www.ebay.fr/sch/i.html?_odkw=ldvelh+La+Grande+Menace+des+Robots&amp;_sop=15&amp;_from=R40%7CR40%7CR40%7CR40%7CR40%7CR40%7CR40%7CR40%7CR40%7CR40&amp;_osacat=0&amp;_from=R40&amp;_trksid=p2045573.m570.l1313.TR0.TRC0.H0.TRS0&amp;_nkw=ldvelh+La+Grande+Menace+des+Robots&amp;_sacat=" TargetMode="External"/><Relationship Id="rId30" Type="http://schemas.openxmlformats.org/officeDocument/2006/relationships/hyperlink" Target="http://www.ebay.fr/sch/i.html?_odkw=ldvelh+Les+Spectres+de+l%27Angoisse&amp;_sop=15&amp;_from=R40%7CR40%7CR40%7CR40%7CR40%7CR40%7CR40%7CR40%7CR40%7CR40%7CR40%7CR40%7CR40%7CR40%7CR40%7CR40&amp;_osacat=0&amp;_from=R40&amp;_trksid=p2045573.m570.l1313.TR0.TRC0.H0.TRS0&amp;_nkw=ldvel" TargetMode="External"/><Relationship Id="rId35" Type="http://schemas.openxmlformats.org/officeDocument/2006/relationships/hyperlink" Target="http://www.ebay.fr/sch/i.html?_odkw=ldvelh+Le+Justicier+de+l%27Univers&amp;_sop=15&amp;_from=R40%7CR40%7CR40%7CR40%7CR40%7CR40%7CR40%7CR40%7CR40%7CR40%7CR40%7CR40%7CR40%7CR40%7CR40%7CR40%7CR40%7CR40%7CR40%7CR40%7CR40%7CR40%7CR40%7CR40%7CR40%7CR40&amp;_osacat=0&amp;_from=" TargetMode="External"/><Relationship Id="rId43" Type="http://schemas.openxmlformats.org/officeDocument/2006/relationships/hyperlink" Target="http://www.amazon.fr/gp/offer-listing/2070567699/ref=dp_olp_used_mbc?ie=UTF8&amp;condition=used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://www.amazon.fr/gp/offer-listing/2070333361/ref=sr_1_1_twi_1_mas_olp?s=books&amp;ie=UTF8&amp;qid=1429195088&amp;sr=1-1&amp;keywords=La+Plan%C3%A8te+Rebelle" TargetMode="External"/><Relationship Id="rId3" Type="http://schemas.openxmlformats.org/officeDocument/2006/relationships/hyperlink" Target="http://www.amazon.fr/gp/offer-listing/2070335046/ref=sr_1_1_twi_1_mas_olp?s=books&amp;ie=UTF8&amp;qid=1429193374&amp;sr=1-1&amp;keywords=P%C3%A9reim+le+Chevalier" TargetMode="External"/><Relationship Id="rId12" Type="http://schemas.openxmlformats.org/officeDocument/2006/relationships/hyperlink" Target="http://www.amazon.fr/gp/offer-listing/2070335941/ref=sr_1_fkmr0_3_olp?s=books&amp;ie=UTF8&amp;qid=1429195243&amp;sr=1-3-fkmr0&amp;keywords=ldvelh+La+Vengeance+des+D%C3%A9mons&amp;condition=used" TargetMode="External"/><Relationship Id="rId17" Type="http://schemas.openxmlformats.org/officeDocument/2006/relationships/hyperlink" Target="http://www.priceminister.com/offer/buy/251381/Sagot-Gildas-Les-Heritiers-De-Dorgan-Livre.html" TargetMode="External"/><Relationship Id="rId25" Type="http://schemas.openxmlformats.org/officeDocument/2006/relationships/hyperlink" Target="http://www.ebay.fr/sch/i.html?_odkw=ldvelh+D%C3%A9fis+sanglants+sur+l%27Oc%C3%A9an&amp;_sop=15&amp;_from=R40%7CR40%7CR40%7CR40%7CR40%7CR40&amp;_osacat=0&amp;_from=R40&amp;_trksid=p2045573.m570.l1313.TR0.TRC0.H0.Xldvelh+La+Plan%C3%A8te+Rebelle.TRS0&amp;_nkw=ldvelh+La+Plan%C3%A8te" TargetMode="External"/><Relationship Id="rId33" Type="http://schemas.openxmlformats.org/officeDocument/2006/relationships/hyperlink" Target="http://www.ebay.fr/sch/i.html?_odkw=ldvelh+L%27Empire+des+Hommes-L%C3%A9zards&amp;_sop=15&amp;_from=R40%7CR40%7CR40%7CR40%7CR40%7CR40%7CR40%7CR40%7CR40%7CR40%7CR40%7CR40%7CR40%7CR40%7CR40%7CR40%7CR40%7CR40%7CR40%7CR40%7CR40%7CR40&amp;_osacat=0&amp;_from=R40&amp;_trksid=p2045" TargetMode="External"/><Relationship Id="rId38" Type="http://schemas.openxmlformats.org/officeDocument/2006/relationships/hyperlink" Target="http://www.ebay.fr/sch/i.html?_odkw=ldvelh+La+Guerre+des+Sorciers&amp;_from=R40%7CR40%7CR40%7CR40&amp;_osacat=0&amp;_from=R40&amp;_trksid=m570.l1313&amp;_nkw=ldvelh+La+Guerre+des+Sorciers&amp;_sacat=0" TargetMode="External"/><Relationship Id="rId46" Type="http://schemas.openxmlformats.org/officeDocument/2006/relationships/hyperlink" Target="http://www.amazon.fr/gp/offer-listing/2070334198/ref=sr_1_1_twi_1_mas_olp?s=books&amp;ie=UTF8&amp;qid=1430660379&amp;sr=1-1&amp;keywords=La+L%C3%A9gion+des+Morts" TargetMode="External"/><Relationship Id="rId20" Type="http://schemas.openxmlformats.org/officeDocument/2006/relationships/hyperlink" Target="http://www.priceminister.com/mfp/3059496/l-ile-du-roi-lezard-ian-livingstone-livre" TargetMode="External"/><Relationship Id="rId41" Type="http://schemas.openxmlformats.org/officeDocument/2006/relationships/hyperlink" Target="http://www.amazon.fr/gp/offer-listing/2070336093/ref=dp_olp_used_mbc?ie=UTF8&amp;condition=use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2"/>
  <sheetViews>
    <sheetView tabSelected="1" zoomScale="85" zoomScaleNormal="85" workbookViewId="0">
      <pane xSplit="8" ySplit="2" topLeftCell="J3" activePane="bottomRight" state="frozen"/>
      <selection pane="topRight" activeCell="J1" sqref="J1"/>
      <selection pane="bottomLeft" activeCell="A3" sqref="A3"/>
      <selection pane="bottomRight" activeCell="M247" sqref="M247"/>
    </sheetView>
  </sheetViews>
  <sheetFormatPr baseColWidth="10" defaultRowHeight="15" outlineLevelRow="1" outlineLevelCol="1" x14ac:dyDescent="0.25"/>
  <cols>
    <col min="1" max="1" width="23" style="26" bestFit="1" customWidth="1"/>
    <col min="2" max="2" width="3.140625" style="11" bestFit="1" customWidth="1"/>
    <col min="3" max="3" width="3.7109375" style="11" customWidth="1"/>
    <col min="4" max="4" width="34.7109375" style="11" bestFit="1" customWidth="1"/>
    <col min="5" max="5" width="38.5703125" style="11" customWidth="1" outlineLevel="1"/>
    <col min="6" max="6" width="31.28515625" style="11" customWidth="1" outlineLevel="1"/>
    <col min="7" max="7" width="13.28515625" style="11" customWidth="1" outlineLevel="1"/>
    <col min="8" max="8" width="10.85546875" style="12" customWidth="1" outlineLevel="1"/>
    <col min="9" max="9" width="13.28515625" style="11" bestFit="1" customWidth="1"/>
    <col min="10" max="10" width="11.85546875" style="13" bestFit="1" customWidth="1"/>
    <col min="11" max="12" width="8.5703125" style="13" bestFit="1" customWidth="1"/>
    <col min="13" max="13" width="9.140625" style="13" bestFit="1" customWidth="1"/>
    <col min="14" max="14" width="8.5703125" style="13" bestFit="1" customWidth="1"/>
    <col min="15" max="15" width="62" style="11" bestFit="1" customWidth="1"/>
    <col min="16" max="16384" width="11.42578125" style="11"/>
  </cols>
  <sheetData>
    <row r="1" spans="1:16" s="3" customFormat="1" ht="24" thickBot="1" x14ac:dyDescent="0.3">
      <c r="A1" s="109" t="s">
        <v>23</v>
      </c>
      <c r="B1" s="110"/>
      <c r="C1" s="110"/>
      <c r="D1" s="110"/>
      <c r="E1" s="110"/>
      <c r="F1" s="110"/>
      <c r="G1" s="110"/>
      <c r="H1" s="110"/>
      <c r="I1" s="63" t="s">
        <v>300</v>
      </c>
      <c r="J1" s="84">
        <f>COUNT(C:C)/(COUNTA(A:A)-2)</f>
        <v>0.45378151260504201</v>
      </c>
      <c r="K1" s="141" t="s">
        <v>387</v>
      </c>
      <c r="L1" s="141"/>
      <c r="M1" s="141"/>
      <c r="N1" s="23">
        <f>COUNTIF(C:C,1)/(COUNT(C:C))</f>
        <v>0.88888888888888884</v>
      </c>
      <c r="O1" s="70"/>
      <c r="P1" s="83"/>
    </row>
    <row r="2" spans="1:16" s="3" customFormat="1" ht="16.5" thickTop="1" thickBot="1" x14ac:dyDescent="0.3">
      <c r="A2" s="71" t="s">
        <v>0</v>
      </c>
      <c r="B2" s="72" t="s">
        <v>154</v>
      </c>
      <c r="C2" s="73" t="s">
        <v>153</v>
      </c>
      <c r="D2" s="74" t="s">
        <v>1</v>
      </c>
      <c r="E2" s="73" t="s">
        <v>4</v>
      </c>
      <c r="F2" s="73" t="s">
        <v>35</v>
      </c>
      <c r="G2" s="75" t="s">
        <v>2</v>
      </c>
      <c r="H2" s="76" t="s">
        <v>16</v>
      </c>
      <c r="I2" s="77" t="s">
        <v>6</v>
      </c>
      <c r="J2" s="75" t="s">
        <v>363</v>
      </c>
      <c r="K2" s="78" t="s">
        <v>362</v>
      </c>
      <c r="L2" s="75" t="s">
        <v>369</v>
      </c>
      <c r="M2" s="78" t="s">
        <v>374</v>
      </c>
      <c r="N2" s="79" t="s">
        <v>366</v>
      </c>
      <c r="O2" s="80" t="s">
        <v>389</v>
      </c>
      <c r="P2" s="83"/>
    </row>
    <row r="3" spans="1:16" s="3" customFormat="1" ht="15.75" thickBot="1" x14ac:dyDescent="0.3">
      <c r="A3" s="135" t="s">
        <v>56</v>
      </c>
      <c r="B3" s="136"/>
      <c r="C3" s="136"/>
      <c r="D3" s="136"/>
      <c r="E3" s="4"/>
      <c r="F3" s="4"/>
      <c r="G3" s="4"/>
      <c r="H3" s="5"/>
      <c r="I3" s="142">
        <f>COUNT(C4:C8)/COUNT(B4:B8)</f>
        <v>0.4</v>
      </c>
      <c r="J3" s="142"/>
      <c r="K3" s="142"/>
      <c r="L3" s="142"/>
      <c r="M3" s="142"/>
      <c r="N3" s="142"/>
      <c r="O3" s="143"/>
      <c r="P3" s="83"/>
    </row>
    <row r="4" spans="1:16" s="1" customFormat="1" outlineLevel="1" x14ac:dyDescent="0.25">
      <c r="A4" s="32" t="s">
        <v>56</v>
      </c>
      <c r="B4" s="22">
        <v>1</v>
      </c>
      <c r="C4" s="11">
        <v>2</v>
      </c>
      <c r="D4" s="21" t="s">
        <v>85</v>
      </c>
      <c r="E4" s="11" t="s">
        <v>57</v>
      </c>
      <c r="F4" s="11" t="s">
        <v>58</v>
      </c>
      <c r="G4" s="11" t="s">
        <v>128</v>
      </c>
      <c r="H4" s="12">
        <v>35339</v>
      </c>
      <c r="I4" s="64">
        <v>370</v>
      </c>
      <c r="J4" s="13"/>
      <c r="K4" s="13"/>
      <c r="L4" s="13"/>
      <c r="M4" s="13"/>
      <c r="N4" s="24">
        <f>MIN(J4:M4)</f>
        <v>0</v>
      </c>
      <c r="O4" s="14"/>
      <c r="P4" s="2"/>
    </row>
    <row r="5" spans="1:16" s="1" customFormat="1" outlineLevel="1" x14ac:dyDescent="0.25">
      <c r="A5" s="33" t="s">
        <v>56</v>
      </c>
      <c r="B5" s="22">
        <v>1</v>
      </c>
      <c r="C5" s="11">
        <v>1</v>
      </c>
      <c r="D5" s="21" t="s">
        <v>85</v>
      </c>
      <c r="E5" s="11" t="s">
        <v>57</v>
      </c>
      <c r="F5" s="11" t="s">
        <v>58</v>
      </c>
      <c r="G5" s="11" t="s">
        <v>59</v>
      </c>
      <c r="H5" s="12">
        <v>31678</v>
      </c>
      <c r="I5" s="64">
        <v>370</v>
      </c>
      <c r="J5" s="13"/>
      <c r="K5" s="13"/>
      <c r="L5" s="13"/>
      <c r="M5" s="13"/>
      <c r="N5" s="24">
        <f t="shared" ref="N5:N71" si="0">MIN(J5:M5)</f>
        <v>0</v>
      </c>
      <c r="O5" s="14"/>
      <c r="P5" s="2"/>
    </row>
    <row r="6" spans="1:16" s="1" customFormat="1" outlineLevel="1" x14ac:dyDescent="0.25">
      <c r="A6" s="34" t="s">
        <v>56</v>
      </c>
      <c r="B6" s="22">
        <v>2</v>
      </c>
      <c r="C6" s="11"/>
      <c r="D6" s="21" t="s">
        <v>210</v>
      </c>
      <c r="E6" s="11"/>
      <c r="F6" s="11"/>
      <c r="G6" s="11"/>
      <c r="H6" s="12"/>
      <c r="I6" s="64"/>
      <c r="J6" s="13">
        <v>4.12</v>
      </c>
      <c r="K6" s="15">
        <v>6.3</v>
      </c>
      <c r="L6" s="13"/>
      <c r="M6" s="15">
        <v>4</v>
      </c>
      <c r="N6" s="24">
        <f t="shared" si="0"/>
        <v>4</v>
      </c>
      <c r="O6" s="14"/>
      <c r="P6" s="2"/>
    </row>
    <row r="7" spans="1:16" s="1" customFormat="1" outlineLevel="1" x14ac:dyDescent="0.25">
      <c r="A7" s="34" t="s">
        <v>56</v>
      </c>
      <c r="B7" s="22">
        <v>3</v>
      </c>
      <c r="C7" s="11"/>
      <c r="D7" s="21" t="s">
        <v>211</v>
      </c>
      <c r="E7" s="11"/>
      <c r="F7" s="11"/>
      <c r="G7" s="11"/>
      <c r="H7" s="12"/>
      <c r="I7" s="64"/>
      <c r="J7" s="13"/>
      <c r="K7" s="15">
        <v>5</v>
      </c>
      <c r="L7" s="13"/>
      <c r="M7" s="15">
        <v>7.5</v>
      </c>
      <c r="N7" s="24">
        <f t="shared" si="0"/>
        <v>5</v>
      </c>
      <c r="O7" s="14"/>
      <c r="P7" s="2"/>
    </row>
    <row r="8" spans="1:16" s="1" customFormat="1" ht="15.75" outlineLevel="1" thickBot="1" x14ac:dyDescent="0.3">
      <c r="A8" s="35" t="s">
        <v>56</v>
      </c>
      <c r="B8" s="22">
        <v>4</v>
      </c>
      <c r="C8" s="11"/>
      <c r="D8" s="21" t="s">
        <v>212</v>
      </c>
      <c r="E8" s="11"/>
      <c r="F8" s="11"/>
      <c r="G8" s="11"/>
      <c r="H8" s="12"/>
      <c r="I8" s="64"/>
      <c r="J8" s="13"/>
      <c r="K8" s="15">
        <v>5.5</v>
      </c>
      <c r="L8" s="15">
        <v>4</v>
      </c>
      <c r="M8" s="15">
        <v>6</v>
      </c>
      <c r="N8" s="24">
        <f t="shared" si="0"/>
        <v>4</v>
      </c>
      <c r="O8" s="14"/>
      <c r="P8" s="2"/>
    </row>
    <row r="9" spans="1:16" s="1" customFormat="1" ht="15.75" thickBot="1" x14ac:dyDescent="0.3">
      <c r="A9" s="137" t="s">
        <v>71</v>
      </c>
      <c r="B9" s="138"/>
      <c r="C9" s="138"/>
      <c r="D9" s="138"/>
      <c r="E9" s="4"/>
      <c r="F9" s="4"/>
      <c r="G9" s="4"/>
      <c r="H9" s="5"/>
      <c r="I9" s="142">
        <f>COUNT(C10:C12)/COUNT(B10:B12)</f>
        <v>1</v>
      </c>
      <c r="J9" s="142"/>
      <c r="K9" s="142"/>
      <c r="L9" s="142"/>
      <c r="M9" s="142"/>
      <c r="N9" s="142"/>
      <c r="O9" s="143"/>
      <c r="P9" s="2"/>
    </row>
    <row r="10" spans="1:16" s="1" customFormat="1" outlineLevel="1" x14ac:dyDescent="0.25">
      <c r="A10" s="36" t="s">
        <v>71</v>
      </c>
      <c r="B10" s="22">
        <v>1</v>
      </c>
      <c r="C10" s="11">
        <v>1</v>
      </c>
      <c r="D10" s="21" t="s">
        <v>86</v>
      </c>
      <c r="E10" s="11" t="s">
        <v>32</v>
      </c>
      <c r="F10" s="11" t="s">
        <v>37</v>
      </c>
      <c r="G10" s="11" t="s">
        <v>33</v>
      </c>
      <c r="H10" s="12">
        <v>31555</v>
      </c>
      <c r="I10" s="64">
        <v>351</v>
      </c>
      <c r="J10" s="13"/>
      <c r="K10" s="13"/>
      <c r="L10" s="13"/>
      <c r="M10" s="13"/>
      <c r="N10" s="24">
        <f t="shared" si="0"/>
        <v>0</v>
      </c>
      <c r="O10" s="14" t="s">
        <v>431</v>
      </c>
      <c r="P10" s="2"/>
    </row>
    <row r="11" spans="1:16" s="1" customFormat="1" outlineLevel="1" x14ac:dyDescent="0.25">
      <c r="A11" s="37" t="s">
        <v>71</v>
      </c>
      <c r="B11" s="22">
        <v>2</v>
      </c>
      <c r="C11" s="11">
        <v>1</v>
      </c>
      <c r="D11" s="21" t="s">
        <v>110</v>
      </c>
      <c r="E11" s="11" t="s">
        <v>32</v>
      </c>
      <c r="F11" s="11" t="s">
        <v>37</v>
      </c>
      <c r="G11" s="11" t="s">
        <v>111</v>
      </c>
      <c r="H11" s="12">
        <v>31636</v>
      </c>
      <c r="I11" s="64">
        <v>364</v>
      </c>
      <c r="J11" s="13"/>
      <c r="K11" s="13"/>
      <c r="L11" s="13"/>
      <c r="M11" s="13"/>
      <c r="N11" s="24">
        <f t="shared" si="0"/>
        <v>0</v>
      </c>
      <c r="O11" s="14"/>
      <c r="P11" s="2"/>
    </row>
    <row r="12" spans="1:16" s="1" customFormat="1" ht="15.75" outlineLevel="1" thickBot="1" x14ac:dyDescent="0.3">
      <c r="A12" s="37" t="s">
        <v>71</v>
      </c>
      <c r="B12" s="22">
        <v>3</v>
      </c>
      <c r="C12" s="11">
        <v>1</v>
      </c>
      <c r="D12" s="21" t="s">
        <v>213</v>
      </c>
      <c r="E12" s="11" t="s">
        <v>32</v>
      </c>
      <c r="F12" s="11" t="s">
        <v>37</v>
      </c>
      <c r="G12" s="11" t="s">
        <v>430</v>
      </c>
      <c r="H12" s="12">
        <v>31986</v>
      </c>
      <c r="I12" s="64">
        <v>365</v>
      </c>
      <c r="J12" s="13"/>
      <c r="K12" s="13"/>
      <c r="L12" s="15"/>
      <c r="M12" s="15"/>
      <c r="N12" s="24">
        <f t="shared" si="0"/>
        <v>0</v>
      </c>
      <c r="O12" s="14"/>
      <c r="P12" s="2"/>
    </row>
    <row r="13" spans="1:16" s="1" customFormat="1" ht="15.75" thickBot="1" x14ac:dyDescent="0.3">
      <c r="A13" s="139" t="s">
        <v>70</v>
      </c>
      <c r="B13" s="140"/>
      <c r="C13" s="140"/>
      <c r="D13" s="140"/>
      <c r="E13" s="6"/>
      <c r="F13" s="6"/>
      <c r="G13" s="6"/>
      <c r="H13" s="7"/>
      <c r="I13" s="142">
        <f>COUNT(C14:C21)/COUNT(B14:B21)</f>
        <v>0.625</v>
      </c>
      <c r="J13" s="142"/>
      <c r="K13" s="142"/>
      <c r="L13" s="142"/>
      <c r="M13" s="142"/>
      <c r="N13" s="142"/>
      <c r="O13" s="143"/>
      <c r="P13" s="2"/>
    </row>
    <row r="14" spans="1:16" s="1" customFormat="1" outlineLevel="1" x14ac:dyDescent="0.25">
      <c r="A14" s="39" t="s">
        <v>70</v>
      </c>
      <c r="B14" s="22">
        <v>1</v>
      </c>
      <c r="C14" s="11">
        <v>1</v>
      </c>
      <c r="D14" s="21" t="s">
        <v>214</v>
      </c>
      <c r="E14" s="11" t="s">
        <v>28</v>
      </c>
      <c r="F14" s="11" t="s">
        <v>434</v>
      </c>
      <c r="G14" s="11" t="s">
        <v>462</v>
      </c>
      <c r="H14" s="12">
        <v>32391</v>
      </c>
      <c r="I14" s="64">
        <v>503</v>
      </c>
      <c r="J14" s="13"/>
      <c r="K14" s="13"/>
      <c r="L14" s="15"/>
      <c r="M14" s="15"/>
      <c r="N14" s="24">
        <f t="shared" si="0"/>
        <v>0</v>
      </c>
      <c r="O14" s="14" t="s">
        <v>376</v>
      </c>
      <c r="P14" s="2"/>
    </row>
    <row r="15" spans="1:16" s="1" customFormat="1" outlineLevel="1" x14ac:dyDescent="0.25">
      <c r="A15" s="39" t="s">
        <v>70</v>
      </c>
      <c r="B15" s="22">
        <v>2</v>
      </c>
      <c r="C15" s="11">
        <v>1</v>
      </c>
      <c r="D15" s="21" t="s">
        <v>87</v>
      </c>
      <c r="E15" s="11" t="s">
        <v>28</v>
      </c>
      <c r="F15" s="11" t="s">
        <v>40</v>
      </c>
      <c r="G15" s="11" t="s">
        <v>29</v>
      </c>
      <c r="H15" s="12">
        <v>33291</v>
      </c>
      <c r="I15" s="64">
        <v>502</v>
      </c>
      <c r="J15" s="13"/>
      <c r="K15" s="13"/>
      <c r="L15" s="13"/>
      <c r="M15" s="13"/>
      <c r="N15" s="24">
        <f t="shared" si="0"/>
        <v>0</v>
      </c>
      <c r="O15" s="14"/>
      <c r="P15" s="2"/>
    </row>
    <row r="16" spans="1:16" s="1" customFormat="1" outlineLevel="1" x14ac:dyDescent="0.25">
      <c r="A16" s="39" t="s">
        <v>70</v>
      </c>
      <c r="B16" s="22">
        <v>3</v>
      </c>
      <c r="C16" s="11">
        <v>1</v>
      </c>
      <c r="D16" s="21" t="s">
        <v>215</v>
      </c>
      <c r="E16" s="11" t="s">
        <v>433</v>
      </c>
      <c r="F16" s="11" t="s">
        <v>434</v>
      </c>
      <c r="G16" s="11" t="s">
        <v>435</v>
      </c>
      <c r="H16" s="12">
        <v>32953</v>
      </c>
      <c r="I16" s="64">
        <v>504</v>
      </c>
      <c r="J16" s="13">
        <v>3.43</v>
      </c>
      <c r="K16" s="13">
        <v>4.99</v>
      </c>
      <c r="L16" s="15">
        <v>4</v>
      </c>
      <c r="M16" s="15">
        <v>4</v>
      </c>
      <c r="N16" s="24">
        <f t="shared" si="0"/>
        <v>3.43</v>
      </c>
      <c r="O16" s="14" t="s">
        <v>388</v>
      </c>
      <c r="P16" s="2"/>
    </row>
    <row r="17" spans="1:16" s="1" customFormat="1" outlineLevel="1" x14ac:dyDescent="0.25">
      <c r="A17" s="39" t="s">
        <v>70</v>
      </c>
      <c r="B17" s="22">
        <v>4</v>
      </c>
      <c r="C17" s="11">
        <v>1</v>
      </c>
      <c r="D17" s="21" t="s">
        <v>148</v>
      </c>
      <c r="E17" s="11" t="s">
        <v>28</v>
      </c>
      <c r="F17" s="11" t="s">
        <v>40</v>
      </c>
      <c r="G17" s="11" t="s">
        <v>149</v>
      </c>
      <c r="H17" s="12">
        <v>32391</v>
      </c>
      <c r="I17" s="64">
        <v>505</v>
      </c>
      <c r="J17" s="13"/>
      <c r="K17" s="13"/>
      <c r="L17" s="13"/>
      <c r="M17" s="13"/>
      <c r="N17" s="24">
        <f t="shared" si="0"/>
        <v>0</v>
      </c>
      <c r="O17" s="14"/>
      <c r="P17" s="2"/>
    </row>
    <row r="18" spans="1:16" s="1" customFormat="1" outlineLevel="1" x14ac:dyDescent="0.25">
      <c r="A18" s="34" t="s">
        <v>70</v>
      </c>
      <c r="B18" s="22">
        <v>5</v>
      </c>
      <c r="C18" s="11"/>
      <c r="D18" s="21" t="s">
        <v>216</v>
      </c>
      <c r="E18" s="11"/>
      <c r="F18" s="11"/>
      <c r="G18" s="11"/>
      <c r="H18" s="12"/>
      <c r="I18" s="64"/>
      <c r="J18" s="13"/>
      <c r="K18" s="13"/>
      <c r="L18" s="15">
        <v>5.6</v>
      </c>
      <c r="M18" s="15">
        <v>6.5</v>
      </c>
      <c r="N18" s="24">
        <f t="shared" si="0"/>
        <v>5.6</v>
      </c>
      <c r="O18" s="14"/>
      <c r="P18" s="2"/>
    </row>
    <row r="19" spans="1:16" s="1" customFormat="1" outlineLevel="1" x14ac:dyDescent="0.25">
      <c r="A19" s="39" t="s">
        <v>70</v>
      </c>
      <c r="B19" s="22">
        <v>6</v>
      </c>
      <c r="C19" s="11">
        <v>1</v>
      </c>
      <c r="D19" s="21" t="s">
        <v>217</v>
      </c>
      <c r="E19" s="11" t="s">
        <v>28</v>
      </c>
      <c r="F19" s="11" t="s">
        <v>40</v>
      </c>
      <c r="G19" s="11" t="s">
        <v>347</v>
      </c>
      <c r="H19" s="12">
        <v>33549</v>
      </c>
      <c r="I19" s="64">
        <v>649</v>
      </c>
      <c r="J19" s="13"/>
      <c r="K19" s="13"/>
      <c r="L19" s="13"/>
      <c r="M19" s="13"/>
      <c r="N19" s="24">
        <f t="shared" si="0"/>
        <v>0</v>
      </c>
      <c r="O19" s="14" t="s">
        <v>348</v>
      </c>
      <c r="P19" s="2"/>
    </row>
    <row r="20" spans="1:16" s="1" customFormat="1" outlineLevel="1" x14ac:dyDescent="0.25">
      <c r="A20" s="34" t="s">
        <v>70</v>
      </c>
      <c r="B20" s="22">
        <v>7</v>
      </c>
      <c r="C20" s="11"/>
      <c r="D20" s="21" t="s">
        <v>218</v>
      </c>
      <c r="E20" s="11"/>
      <c r="F20" s="11"/>
      <c r="G20" s="11"/>
      <c r="H20" s="12"/>
      <c r="I20" s="64"/>
      <c r="J20" s="13"/>
      <c r="K20" s="13">
        <v>39</v>
      </c>
      <c r="L20" s="15">
        <v>4</v>
      </c>
      <c r="M20" s="15">
        <v>6</v>
      </c>
      <c r="N20" s="24">
        <f t="shared" si="0"/>
        <v>4</v>
      </c>
      <c r="O20" s="14"/>
      <c r="P20" s="2"/>
    </row>
    <row r="21" spans="1:16" s="1" customFormat="1" ht="15.75" outlineLevel="1" thickBot="1" x14ac:dyDescent="0.3">
      <c r="A21" s="35" t="s">
        <v>70</v>
      </c>
      <c r="B21" s="22">
        <v>8</v>
      </c>
      <c r="C21" s="11"/>
      <c r="D21" s="21" t="s">
        <v>219</v>
      </c>
      <c r="E21" s="11"/>
      <c r="F21" s="11"/>
      <c r="G21" s="11"/>
      <c r="H21" s="12"/>
      <c r="I21" s="64"/>
      <c r="J21" s="13"/>
      <c r="K21" s="15">
        <v>14</v>
      </c>
      <c r="L21" s="15">
        <v>11</v>
      </c>
      <c r="M21" s="15">
        <v>8</v>
      </c>
      <c r="N21" s="24">
        <f t="shared" si="0"/>
        <v>8</v>
      </c>
      <c r="O21" s="14"/>
      <c r="P21" s="2"/>
    </row>
    <row r="22" spans="1:16" s="1" customFormat="1" ht="15.75" thickBot="1" x14ac:dyDescent="0.3">
      <c r="A22" s="147" t="s">
        <v>65</v>
      </c>
      <c r="B22" s="148"/>
      <c r="C22" s="148"/>
      <c r="D22" s="148"/>
      <c r="E22" s="6"/>
      <c r="F22" s="6"/>
      <c r="G22" s="6"/>
      <c r="H22" s="7"/>
      <c r="I22" s="142">
        <f>COUNT(C23:C90)/COUNT(B23:B90)</f>
        <v>0.44117647058823528</v>
      </c>
      <c r="J22" s="142"/>
      <c r="K22" s="142"/>
      <c r="L22" s="142"/>
      <c r="M22" s="142"/>
      <c r="N22" s="142"/>
      <c r="O22" s="143"/>
      <c r="P22" s="2"/>
    </row>
    <row r="23" spans="1:16" s="1" customFormat="1" outlineLevel="1" x14ac:dyDescent="0.25">
      <c r="A23" s="40" t="s">
        <v>65</v>
      </c>
      <c r="B23" s="22">
        <v>1</v>
      </c>
      <c r="C23" s="16">
        <v>4</v>
      </c>
      <c r="D23" s="21" t="s">
        <v>88</v>
      </c>
      <c r="E23" s="11" t="s">
        <v>34</v>
      </c>
      <c r="F23" s="11" t="s">
        <v>36</v>
      </c>
      <c r="G23" s="11" t="s">
        <v>140</v>
      </c>
      <c r="H23" s="12">
        <v>41061</v>
      </c>
      <c r="I23" s="64"/>
      <c r="J23" s="13"/>
      <c r="K23" s="13"/>
      <c r="L23" s="13"/>
      <c r="M23" s="13"/>
      <c r="N23" s="24">
        <f t="shared" si="0"/>
        <v>0</v>
      </c>
      <c r="O23" s="14"/>
      <c r="P23" s="2"/>
    </row>
    <row r="24" spans="1:16" s="1" customFormat="1" outlineLevel="1" x14ac:dyDescent="0.25">
      <c r="A24" s="41" t="s">
        <v>65</v>
      </c>
      <c r="B24" s="22">
        <v>1</v>
      </c>
      <c r="C24" s="11">
        <v>1</v>
      </c>
      <c r="D24" s="21" t="s">
        <v>88</v>
      </c>
      <c r="E24" s="11" t="s">
        <v>34</v>
      </c>
      <c r="F24" s="11" t="s">
        <v>36</v>
      </c>
      <c r="G24" s="11" t="s">
        <v>102</v>
      </c>
      <c r="H24" s="12">
        <v>31596</v>
      </c>
      <c r="I24" s="64">
        <v>252</v>
      </c>
      <c r="J24" s="13"/>
      <c r="K24" s="13"/>
      <c r="L24" s="13"/>
      <c r="M24" s="13"/>
      <c r="N24" s="24">
        <f t="shared" si="0"/>
        <v>0</v>
      </c>
      <c r="O24" s="14" t="s">
        <v>123</v>
      </c>
      <c r="P24" s="2"/>
    </row>
    <row r="25" spans="1:16" s="1" customFormat="1" outlineLevel="1" x14ac:dyDescent="0.25">
      <c r="A25" s="41" t="s">
        <v>65</v>
      </c>
      <c r="B25" s="22">
        <v>2</v>
      </c>
      <c r="C25" s="11">
        <v>1</v>
      </c>
      <c r="D25" s="21" t="s">
        <v>89</v>
      </c>
      <c r="E25" s="11" t="s">
        <v>14</v>
      </c>
      <c r="F25" s="11" t="s">
        <v>36</v>
      </c>
      <c r="G25" s="11" t="s">
        <v>15</v>
      </c>
      <c r="H25" s="12">
        <v>31026</v>
      </c>
      <c r="I25" s="64">
        <v>268</v>
      </c>
      <c r="J25" s="13"/>
      <c r="K25" s="13"/>
      <c r="L25" s="13"/>
      <c r="M25" s="13"/>
      <c r="N25" s="24">
        <f t="shared" si="0"/>
        <v>0</v>
      </c>
      <c r="O25" s="81" t="s">
        <v>390</v>
      </c>
      <c r="P25" s="2"/>
    </row>
    <row r="26" spans="1:16" s="1" customFormat="1" outlineLevel="1" x14ac:dyDescent="0.25">
      <c r="A26" s="41" t="s">
        <v>65</v>
      </c>
      <c r="B26" s="22">
        <v>2</v>
      </c>
      <c r="C26" s="11">
        <v>1</v>
      </c>
      <c r="D26" s="21" t="s">
        <v>89</v>
      </c>
      <c r="E26" s="11" t="s">
        <v>14</v>
      </c>
      <c r="F26" s="11" t="s">
        <v>36</v>
      </c>
      <c r="G26" s="11" t="s">
        <v>15</v>
      </c>
      <c r="H26" s="12">
        <v>31026</v>
      </c>
      <c r="I26" s="64">
        <v>268</v>
      </c>
      <c r="J26" s="13"/>
      <c r="K26" s="13"/>
      <c r="L26" s="13"/>
      <c r="M26" s="13"/>
      <c r="N26" s="24">
        <f t="shared" si="0"/>
        <v>0</v>
      </c>
      <c r="O26" s="17" t="s">
        <v>123</v>
      </c>
      <c r="P26" s="2"/>
    </row>
    <row r="27" spans="1:16" s="1" customFormat="1" outlineLevel="1" x14ac:dyDescent="0.25">
      <c r="A27" s="41" t="s">
        <v>65</v>
      </c>
      <c r="B27" s="22">
        <v>3</v>
      </c>
      <c r="C27" s="11">
        <v>1</v>
      </c>
      <c r="D27" s="21" t="s">
        <v>155</v>
      </c>
      <c r="E27" s="11" t="s">
        <v>24</v>
      </c>
      <c r="F27" s="11" t="s">
        <v>345</v>
      </c>
      <c r="G27" s="11" t="s">
        <v>346</v>
      </c>
      <c r="H27" s="12">
        <v>32188</v>
      </c>
      <c r="I27" s="64">
        <v>269</v>
      </c>
      <c r="J27" s="13"/>
      <c r="K27" s="13"/>
      <c r="L27" s="13"/>
      <c r="M27" s="13"/>
      <c r="N27" s="24">
        <f t="shared" si="0"/>
        <v>0</v>
      </c>
      <c r="O27" s="17"/>
      <c r="P27" s="2"/>
    </row>
    <row r="28" spans="1:16" s="1" customFormat="1" outlineLevel="1" x14ac:dyDescent="0.25">
      <c r="A28" s="41" t="s">
        <v>65</v>
      </c>
      <c r="B28" s="22">
        <v>4</v>
      </c>
      <c r="C28" s="11">
        <v>1</v>
      </c>
      <c r="D28" s="21" t="s">
        <v>150</v>
      </c>
      <c r="E28" s="11" t="s">
        <v>14</v>
      </c>
      <c r="F28" s="11" t="s">
        <v>151</v>
      </c>
      <c r="G28" s="11" t="s">
        <v>152</v>
      </c>
      <c r="H28" s="12">
        <v>31090</v>
      </c>
      <c r="I28" s="64">
        <v>270</v>
      </c>
      <c r="J28" s="13"/>
      <c r="K28" s="13"/>
      <c r="L28" s="13"/>
      <c r="M28" s="13"/>
      <c r="N28" s="24">
        <f t="shared" si="0"/>
        <v>0</v>
      </c>
      <c r="O28" s="81" t="s">
        <v>390</v>
      </c>
      <c r="P28" s="2"/>
    </row>
    <row r="29" spans="1:16" s="1" customFormat="1" outlineLevel="1" x14ac:dyDescent="0.25">
      <c r="A29" s="41" t="s">
        <v>65</v>
      </c>
      <c r="B29" s="22">
        <v>5</v>
      </c>
      <c r="C29" s="11">
        <v>1</v>
      </c>
      <c r="D29" s="21" t="s">
        <v>90</v>
      </c>
      <c r="E29" s="11" t="s">
        <v>24</v>
      </c>
      <c r="F29" s="11" t="s">
        <v>41</v>
      </c>
      <c r="G29" s="11" t="s">
        <v>26</v>
      </c>
      <c r="H29" s="12">
        <v>32647</v>
      </c>
      <c r="I29" s="64">
        <v>271</v>
      </c>
      <c r="J29" s="13"/>
      <c r="K29" s="13"/>
      <c r="L29" s="13"/>
      <c r="M29" s="13"/>
      <c r="N29" s="24">
        <f t="shared" si="0"/>
        <v>0</v>
      </c>
      <c r="O29" s="81" t="s">
        <v>452</v>
      </c>
      <c r="P29" s="2"/>
    </row>
    <row r="30" spans="1:16" s="1" customFormat="1" outlineLevel="1" x14ac:dyDescent="0.25">
      <c r="A30" s="41" t="s">
        <v>65</v>
      </c>
      <c r="B30" s="22">
        <v>6</v>
      </c>
      <c r="C30" s="11">
        <v>1</v>
      </c>
      <c r="D30" s="21" t="s">
        <v>156</v>
      </c>
      <c r="E30" s="11" t="s">
        <v>24</v>
      </c>
      <c r="F30" s="11" t="s">
        <v>41</v>
      </c>
      <c r="G30" s="11" t="s">
        <v>375</v>
      </c>
      <c r="H30" s="12">
        <v>35156</v>
      </c>
      <c r="I30" s="64">
        <v>272</v>
      </c>
      <c r="J30" s="13"/>
      <c r="K30" s="13"/>
      <c r="L30" s="15"/>
      <c r="M30" s="15"/>
      <c r="N30" s="24">
        <f t="shared" si="0"/>
        <v>0</v>
      </c>
      <c r="O30" s="14" t="s">
        <v>376</v>
      </c>
      <c r="P30" s="2"/>
    </row>
    <row r="31" spans="1:16" s="1" customFormat="1" outlineLevel="1" x14ac:dyDescent="0.25">
      <c r="A31" s="34" t="s">
        <v>65</v>
      </c>
      <c r="B31" s="22">
        <v>7</v>
      </c>
      <c r="C31" s="11"/>
      <c r="D31" s="21" t="s">
        <v>157</v>
      </c>
      <c r="E31" s="11"/>
      <c r="F31" s="11"/>
      <c r="G31" s="11"/>
      <c r="H31" s="12"/>
      <c r="I31" s="64"/>
      <c r="J31" s="13"/>
      <c r="K31" s="15">
        <v>5</v>
      </c>
      <c r="L31" s="15">
        <v>4</v>
      </c>
      <c r="M31" s="15">
        <v>4.5</v>
      </c>
      <c r="N31" s="24">
        <f t="shared" si="0"/>
        <v>4</v>
      </c>
      <c r="O31" s="14"/>
      <c r="P31" s="2"/>
    </row>
    <row r="32" spans="1:16" s="1" customFormat="1" outlineLevel="1" x14ac:dyDescent="0.25">
      <c r="A32" s="41" t="s">
        <v>65</v>
      </c>
      <c r="B32" s="22">
        <v>8</v>
      </c>
      <c r="C32" s="11">
        <v>1</v>
      </c>
      <c r="D32" s="21" t="s">
        <v>158</v>
      </c>
      <c r="E32" s="11" t="s">
        <v>34</v>
      </c>
      <c r="F32" s="11" t="s">
        <v>449</v>
      </c>
      <c r="G32" s="11" t="s">
        <v>450</v>
      </c>
      <c r="H32" s="12">
        <v>31156</v>
      </c>
      <c r="I32" s="64">
        <v>288</v>
      </c>
      <c r="J32" s="13"/>
      <c r="K32" s="15"/>
      <c r="L32" s="15"/>
      <c r="M32" s="15"/>
      <c r="N32" s="24">
        <f t="shared" si="0"/>
        <v>0</v>
      </c>
      <c r="O32" s="81" t="s">
        <v>390</v>
      </c>
      <c r="P32" s="2"/>
    </row>
    <row r="33" spans="1:16" s="1" customFormat="1" outlineLevel="1" x14ac:dyDescent="0.25">
      <c r="A33" s="41" t="s">
        <v>65</v>
      </c>
      <c r="B33" s="22">
        <v>9</v>
      </c>
      <c r="C33" s="11">
        <v>1</v>
      </c>
      <c r="D33" s="21" t="s">
        <v>93</v>
      </c>
      <c r="E33" s="11" t="s">
        <v>24</v>
      </c>
      <c r="F33" s="11" t="s">
        <v>42</v>
      </c>
      <c r="G33" s="11" t="s">
        <v>25</v>
      </c>
      <c r="H33" s="12">
        <v>31839</v>
      </c>
      <c r="I33" s="64">
        <v>287</v>
      </c>
      <c r="J33" s="13">
        <v>4.05</v>
      </c>
      <c r="K33" s="13"/>
      <c r="L33" s="13"/>
      <c r="M33" s="13"/>
      <c r="N33" s="24">
        <f t="shared" si="0"/>
        <v>4.05</v>
      </c>
      <c r="O33" s="14" t="s">
        <v>329</v>
      </c>
      <c r="P33" s="2"/>
    </row>
    <row r="34" spans="1:16" s="1" customFormat="1" outlineLevel="1" x14ac:dyDescent="0.25">
      <c r="A34" s="34" t="s">
        <v>65</v>
      </c>
      <c r="B34" s="21">
        <v>10</v>
      </c>
      <c r="C34" s="11"/>
      <c r="D34" s="21" t="s">
        <v>159</v>
      </c>
      <c r="E34" s="11"/>
      <c r="F34" s="11"/>
      <c r="G34" s="11"/>
      <c r="H34" s="12"/>
      <c r="I34" s="64"/>
      <c r="J34" s="13"/>
      <c r="K34" s="15">
        <v>5</v>
      </c>
      <c r="L34" s="15">
        <v>5.5</v>
      </c>
      <c r="M34" s="15">
        <v>4.5</v>
      </c>
      <c r="N34" s="24">
        <f t="shared" si="0"/>
        <v>4.5</v>
      </c>
      <c r="O34" s="14"/>
      <c r="P34" s="2"/>
    </row>
    <row r="35" spans="1:16" s="1" customFormat="1" outlineLevel="1" x14ac:dyDescent="0.25">
      <c r="A35" s="41" t="s">
        <v>65</v>
      </c>
      <c r="B35" s="21">
        <v>11</v>
      </c>
      <c r="C35" s="11">
        <v>1</v>
      </c>
      <c r="D35" s="21" t="s">
        <v>160</v>
      </c>
      <c r="E35" s="11" t="s">
        <v>327</v>
      </c>
      <c r="F35" s="11" t="s">
        <v>115</v>
      </c>
      <c r="G35" s="11" t="s">
        <v>328</v>
      </c>
      <c r="H35" s="12">
        <v>31476</v>
      </c>
      <c r="I35" s="64">
        <v>289</v>
      </c>
      <c r="J35" s="13"/>
      <c r="K35" s="13"/>
      <c r="L35" s="13"/>
      <c r="M35" s="13"/>
      <c r="N35" s="24">
        <f t="shared" si="0"/>
        <v>0</v>
      </c>
      <c r="O35" s="14" t="s">
        <v>123</v>
      </c>
      <c r="P35" s="2"/>
    </row>
    <row r="36" spans="1:16" s="1" customFormat="1" outlineLevel="1" x14ac:dyDescent="0.25">
      <c r="A36" s="41" t="s">
        <v>65</v>
      </c>
      <c r="B36" s="21">
        <v>12</v>
      </c>
      <c r="C36" s="11">
        <v>1</v>
      </c>
      <c r="D36" s="21" t="s">
        <v>161</v>
      </c>
      <c r="E36" s="11" t="s">
        <v>34</v>
      </c>
      <c r="F36" s="11" t="s">
        <v>377</v>
      </c>
      <c r="G36" s="11" t="s">
        <v>378</v>
      </c>
      <c r="H36" s="12">
        <v>33414</v>
      </c>
      <c r="I36" s="64">
        <v>298</v>
      </c>
      <c r="J36" s="13"/>
      <c r="K36" s="13"/>
      <c r="L36" s="15"/>
      <c r="M36" s="13"/>
      <c r="N36" s="24">
        <f t="shared" si="0"/>
        <v>0</v>
      </c>
      <c r="O36" s="14" t="s">
        <v>376</v>
      </c>
      <c r="P36" s="2"/>
    </row>
    <row r="37" spans="1:16" s="1" customFormat="1" outlineLevel="1" x14ac:dyDescent="0.25">
      <c r="A37" s="41" t="s">
        <v>65</v>
      </c>
      <c r="B37" s="21">
        <v>13</v>
      </c>
      <c r="C37" s="11">
        <v>1</v>
      </c>
      <c r="D37" s="21" t="s">
        <v>169</v>
      </c>
      <c r="E37" s="11" t="s">
        <v>24</v>
      </c>
      <c r="F37" s="11" t="s">
        <v>439</v>
      </c>
      <c r="G37" s="11" t="s">
        <v>440</v>
      </c>
      <c r="H37" s="12">
        <v>31341</v>
      </c>
      <c r="I37" s="64">
        <v>326</v>
      </c>
      <c r="J37" s="13"/>
      <c r="K37" s="15"/>
      <c r="L37" s="15"/>
      <c r="M37" s="13"/>
      <c r="N37" s="24">
        <f t="shared" si="0"/>
        <v>0</v>
      </c>
      <c r="O37" s="14" t="s">
        <v>123</v>
      </c>
      <c r="P37" s="2"/>
    </row>
    <row r="38" spans="1:16" s="2" customFormat="1" outlineLevel="1" x14ac:dyDescent="0.25">
      <c r="A38" s="41" t="s">
        <v>65</v>
      </c>
      <c r="B38" s="22">
        <v>14</v>
      </c>
      <c r="C38" s="10">
        <v>1</v>
      </c>
      <c r="D38" s="22" t="s">
        <v>162</v>
      </c>
      <c r="E38" s="10" t="s">
        <v>24</v>
      </c>
      <c r="F38" s="10" t="s">
        <v>335</v>
      </c>
      <c r="G38" s="10" t="s">
        <v>336</v>
      </c>
      <c r="H38" s="18">
        <v>1</v>
      </c>
      <c r="I38" s="65">
        <v>311</v>
      </c>
      <c r="J38" s="19"/>
      <c r="K38" s="19"/>
      <c r="L38" s="19"/>
      <c r="M38" s="19"/>
      <c r="N38" s="24">
        <f t="shared" si="0"/>
        <v>0</v>
      </c>
      <c r="O38" s="17" t="s">
        <v>337</v>
      </c>
    </row>
    <row r="39" spans="1:16" s="2" customFormat="1" outlineLevel="1" x14ac:dyDescent="0.25">
      <c r="A39" s="41" t="s">
        <v>65</v>
      </c>
      <c r="B39" s="22">
        <v>15</v>
      </c>
      <c r="C39" s="10">
        <v>1</v>
      </c>
      <c r="D39" s="22" t="s">
        <v>163</v>
      </c>
      <c r="E39" s="11" t="s">
        <v>34</v>
      </c>
      <c r="F39" s="10" t="s">
        <v>403</v>
      </c>
      <c r="G39" s="10" t="s">
        <v>404</v>
      </c>
      <c r="H39" s="18">
        <v>33675</v>
      </c>
      <c r="I39" s="65">
        <v>332</v>
      </c>
      <c r="J39" s="19"/>
      <c r="K39" s="20"/>
      <c r="L39" s="20"/>
      <c r="M39" s="19"/>
      <c r="N39" s="24">
        <f t="shared" si="0"/>
        <v>0</v>
      </c>
      <c r="O39" s="17" t="s">
        <v>402</v>
      </c>
    </row>
    <row r="40" spans="1:16" s="2" customFormat="1" outlineLevel="1" x14ac:dyDescent="0.25">
      <c r="A40" s="41" t="s">
        <v>65</v>
      </c>
      <c r="B40" s="22">
        <v>16</v>
      </c>
      <c r="C40" s="10">
        <v>1</v>
      </c>
      <c r="D40" s="22" t="s">
        <v>164</v>
      </c>
      <c r="E40" s="11" t="s">
        <v>34</v>
      </c>
      <c r="F40" s="10" t="s">
        <v>115</v>
      </c>
      <c r="G40" s="10" t="s">
        <v>438</v>
      </c>
      <c r="H40" s="18">
        <v>31636</v>
      </c>
      <c r="I40" s="65">
        <v>350</v>
      </c>
      <c r="J40" s="19"/>
      <c r="K40" s="20"/>
      <c r="L40" s="20"/>
      <c r="M40" s="19"/>
      <c r="N40" s="24">
        <f t="shared" si="0"/>
        <v>0</v>
      </c>
      <c r="O40" s="14" t="s">
        <v>123</v>
      </c>
    </row>
    <row r="41" spans="1:16" s="1" customFormat="1" outlineLevel="1" x14ac:dyDescent="0.25">
      <c r="A41" s="41" t="s">
        <v>65</v>
      </c>
      <c r="B41" s="22">
        <v>17</v>
      </c>
      <c r="C41" s="11">
        <v>1</v>
      </c>
      <c r="D41" s="21" t="s">
        <v>136</v>
      </c>
      <c r="E41" s="11" t="s">
        <v>14</v>
      </c>
      <c r="F41" s="11" t="s">
        <v>137</v>
      </c>
      <c r="G41" s="11" t="s">
        <v>138</v>
      </c>
      <c r="H41" s="12">
        <v>31624</v>
      </c>
      <c r="I41" s="64">
        <v>335</v>
      </c>
      <c r="J41" s="13"/>
      <c r="K41" s="13"/>
      <c r="L41" s="13"/>
      <c r="M41" s="13"/>
      <c r="N41" s="24">
        <f t="shared" si="0"/>
        <v>0</v>
      </c>
      <c r="O41" s="14" t="s">
        <v>123</v>
      </c>
      <c r="P41" s="2"/>
    </row>
    <row r="42" spans="1:16" s="2" customFormat="1" outlineLevel="1" x14ac:dyDescent="0.25">
      <c r="A42" s="34" t="s">
        <v>65</v>
      </c>
      <c r="B42" s="22">
        <v>18</v>
      </c>
      <c r="C42" s="10"/>
      <c r="D42" s="22" t="s">
        <v>165</v>
      </c>
      <c r="E42" s="10"/>
      <c r="F42" s="10"/>
      <c r="G42" s="10"/>
      <c r="H42" s="18"/>
      <c r="I42" s="65"/>
      <c r="J42" s="19"/>
      <c r="K42" s="20">
        <v>6</v>
      </c>
      <c r="L42" s="20">
        <v>3.5</v>
      </c>
      <c r="M42" s="19"/>
      <c r="N42" s="24">
        <f t="shared" si="0"/>
        <v>3.5</v>
      </c>
      <c r="O42" s="17"/>
    </row>
    <row r="43" spans="1:16" s="2" customFormat="1" outlineLevel="1" x14ac:dyDescent="0.25">
      <c r="A43" s="41" t="s">
        <v>65</v>
      </c>
      <c r="B43" s="22">
        <v>19</v>
      </c>
      <c r="C43" s="10">
        <v>1</v>
      </c>
      <c r="D43" s="22" t="s">
        <v>166</v>
      </c>
      <c r="E43" s="10" t="s">
        <v>14</v>
      </c>
      <c r="F43" s="10" t="s">
        <v>115</v>
      </c>
      <c r="G43" s="10" t="s">
        <v>334</v>
      </c>
      <c r="H43" s="18">
        <v>31636</v>
      </c>
      <c r="I43" s="65">
        <v>362</v>
      </c>
      <c r="J43" s="19"/>
      <c r="K43" s="19"/>
      <c r="L43" s="19"/>
      <c r="M43" s="19"/>
      <c r="N43" s="24">
        <f t="shared" si="0"/>
        <v>0</v>
      </c>
      <c r="O43" s="17"/>
    </row>
    <row r="44" spans="1:16" s="1" customFormat="1" outlineLevel="1" x14ac:dyDescent="0.25">
      <c r="A44" s="41" t="s">
        <v>65</v>
      </c>
      <c r="B44" s="22">
        <v>20</v>
      </c>
      <c r="C44" s="11">
        <v>1</v>
      </c>
      <c r="D44" s="21" t="s">
        <v>120</v>
      </c>
      <c r="E44" s="11" t="s">
        <v>34</v>
      </c>
      <c r="F44" s="11" t="s">
        <v>121</v>
      </c>
      <c r="G44" s="11" t="s">
        <v>122</v>
      </c>
      <c r="H44" s="12">
        <v>32020</v>
      </c>
      <c r="I44" s="64">
        <v>414</v>
      </c>
      <c r="J44" s="13"/>
      <c r="K44" s="13"/>
      <c r="L44" s="13"/>
      <c r="M44" s="13"/>
      <c r="N44" s="24">
        <f t="shared" si="0"/>
        <v>0</v>
      </c>
      <c r="O44" s="14" t="s">
        <v>123</v>
      </c>
      <c r="P44" s="2"/>
    </row>
    <row r="45" spans="1:16" s="1" customFormat="1" outlineLevel="1" x14ac:dyDescent="0.25">
      <c r="A45" s="41" t="s">
        <v>65</v>
      </c>
      <c r="B45" s="22">
        <v>21</v>
      </c>
      <c r="C45" s="16">
        <v>1</v>
      </c>
      <c r="D45" s="21" t="s">
        <v>91</v>
      </c>
      <c r="E45" s="11" t="s">
        <v>24</v>
      </c>
      <c r="F45" s="11" t="s">
        <v>47</v>
      </c>
      <c r="G45" s="11" t="s">
        <v>344</v>
      </c>
      <c r="H45" s="12">
        <v>32349</v>
      </c>
      <c r="I45" s="64">
        <v>385</v>
      </c>
      <c r="J45" s="13"/>
      <c r="K45" s="13"/>
      <c r="L45" s="13"/>
      <c r="M45" s="13"/>
      <c r="N45" s="24">
        <f t="shared" si="0"/>
        <v>0</v>
      </c>
      <c r="O45" s="14" t="s">
        <v>343</v>
      </c>
      <c r="P45" s="2"/>
    </row>
    <row r="46" spans="1:16" s="1" customFormat="1" outlineLevel="1" x14ac:dyDescent="0.25">
      <c r="A46" s="41" t="s">
        <v>65</v>
      </c>
      <c r="B46" s="22">
        <v>21</v>
      </c>
      <c r="C46" s="16">
        <v>4</v>
      </c>
      <c r="D46" s="21" t="s">
        <v>91</v>
      </c>
      <c r="E46" s="11" t="s">
        <v>24</v>
      </c>
      <c r="F46" s="11" t="s">
        <v>47</v>
      </c>
      <c r="G46" s="11" t="s">
        <v>141</v>
      </c>
      <c r="H46" s="12">
        <v>41579</v>
      </c>
      <c r="I46" s="64"/>
      <c r="J46" s="13"/>
      <c r="K46" s="15">
        <v>4.5</v>
      </c>
      <c r="L46" s="15">
        <v>5</v>
      </c>
      <c r="M46" s="13">
        <v>4.5</v>
      </c>
      <c r="N46" s="24">
        <f t="shared" si="0"/>
        <v>4.5</v>
      </c>
      <c r="O46" s="14"/>
      <c r="P46" s="2"/>
    </row>
    <row r="47" spans="1:16" s="2" customFormat="1" outlineLevel="1" x14ac:dyDescent="0.25">
      <c r="A47" s="34" t="s">
        <v>65</v>
      </c>
      <c r="B47" s="22">
        <v>22</v>
      </c>
      <c r="C47" s="10"/>
      <c r="D47" s="22" t="s">
        <v>167</v>
      </c>
      <c r="E47" s="10"/>
      <c r="F47" s="10"/>
      <c r="G47" s="10"/>
      <c r="H47" s="18"/>
      <c r="I47" s="65"/>
      <c r="J47" s="19"/>
      <c r="K47" s="20">
        <v>10</v>
      </c>
      <c r="L47" s="19"/>
      <c r="M47" s="19">
        <v>7.5</v>
      </c>
      <c r="N47" s="24">
        <f t="shared" si="0"/>
        <v>7.5</v>
      </c>
      <c r="O47" s="17"/>
    </row>
    <row r="48" spans="1:16" s="2" customFormat="1" outlineLevel="1" x14ac:dyDescent="0.25">
      <c r="A48" s="41" t="s">
        <v>65</v>
      </c>
      <c r="B48" s="22">
        <v>23</v>
      </c>
      <c r="C48" s="10">
        <v>1</v>
      </c>
      <c r="D48" s="22" t="s">
        <v>168</v>
      </c>
      <c r="E48" s="11" t="s">
        <v>34</v>
      </c>
      <c r="F48" s="10" t="s">
        <v>36</v>
      </c>
      <c r="G48" s="10" t="s">
        <v>358</v>
      </c>
      <c r="H48" s="18">
        <v>33507</v>
      </c>
      <c r="I48" s="65">
        <v>471</v>
      </c>
      <c r="J48" s="19"/>
      <c r="K48" s="19"/>
      <c r="L48" s="19"/>
      <c r="M48" s="19"/>
      <c r="N48" s="24">
        <f t="shared" si="0"/>
        <v>0</v>
      </c>
      <c r="O48" s="17"/>
    </row>
    <row r="49" spans="1:16" s="1" customFormat="1" outlineLevel="1" x14ac:dyDescent="0.25">
      <c r="A49" s="41" t="s">
        <v>65</v>
      </c>
      <c r="B49" s="22">
        <v>24</v>
      </c>
      <c r="C49" s="16">
        <v>4</v>
      </c>
      <c r="D49" s="21" t="s">
        <v>143</v>
      </c>
      <c r="E49" s="11" t="s">
        <v>14</v>
      </c>
      <c r="F49" s="11" t="s">
        <v>121</v>
      </c>
      <c r="G49" s="11" t="s">
        <v>144</v>
      </c>
      <c r="H49" s="12">
        <v>41334</v>
      </c>
      <c r="I49" s="64"/>
      <c r="J49" s="13"/>
      <c r="K49" s="15">
        <v>8</v>
      </c>
      <c r="L49" s="15">
        <v>8</v>
      </c>
      <c r="M49" s="13">
        <v>7.5</v>
      </c>
      <c r="N49" s="24">
        <f t="shared" si="0"/>
        <v>7.5</v>
      </c>
      <c r="O49" s="14"/>
      <c r="P49" s="2"/>
    </row>
    <row r="50" spans="1:16" s="2" customFormat="1" outlineLevel="1" x14ac:dyDescent="0.25">
      <c r="A50" s="41" t="s">
        <v>65</v>
      </c>
      <c r="B50" s="22">
        <v>25</v>
      </c>
      <c r="C50" s="10">
        <v>1</v>
      </c>
      <c r="D50" s="22" t="s">
        <v>170</v>
      </c>
      <c r="E50" s="11" t="s">
        <v>34</v>
      </c>
      <c r="F50" s="10" t="s">
        <v>441</v>
      </c>
      <c r="G50" s="10" t="s">
        <v>442</v>
      </c>
      <c r="H50" s="18">
        <v>33045</v>
      </c>
      <c r="I50" s="65">
        <v>417</v>
      </c>
      <c r="J50" s="19"/>
      <c r="K50" s="20"/>
      <c r="L50" s="20"/>
      <c r="M50" s="19"/>
      <c r="N50" s="24">
        <f t="shared" si="0"/>
        <v>0</v>
      </c>
      <c r="O50" s="17"/>
    </row>
    <row r="51" spans="1:16" s="2" customFormat="1" outlineLevel="1" x14ac:dyDescent="0.25">
      <c r="A51" s="41" t="s">
        <v>65</v>
      </c>
      <c r="B51" s="22">
        <v>26</v>
      </c>
      <c r="C51" s="10">
        <v>1</v>
      </c>
      <c r="D51" s="22" t="s">
        <v>171</v>
      </c>
      <c r="E51" s="10" t="s">
        <v>24</v>
      </c>
      <c r="F51" s="10" t="s">
        <v>394</v>
      </c>
      <c r="G51" s="10" t="s">
        <v>395</v>
      </c>
      <c r="H51" s="18">
        <v>32087</v>
      </c>
      <c r="I51" s="65">
        <v>474</v>
      </c>
      <c r="J51" s="19"/>
      <c r="K51" s="19"/>
      <c r="L51" s="19"/>
      <c r="M51" s="19"/>
      <c r="N51" s="24">
        <f t="shared" si="0"/>
        <v>0</v>
      </c>
      <c r="O51" s="17" t="s">
        <v>123</v>
      </c>
    </row>
    <row r="52" spans="1:16" s="2" customFormat="1" outlineLevel="1" x14ac:dyDescent="0.25">
      <c r="A52" s="34" t="s">
        <v>65</v>
      </c>
      <c r="B52" s="22">
        <v>27</v>
      </c>
      <c r="C52" s="10"/>
      <c r="D52" s="22" t="s">
        <v>172</v>
      </c>
      <c r="E52" s="10"/>
      <c r="F52" s="10"/>
      <c r="G52" s="10"/>
      <c r="H52" s="18"/>
      <c r="I52" s="65"/>
      <c r="J52" s="19"/>
      <c r="K52" s="20">
        <v>10.5</v>
      </c>
      <c r="L52" s="20">
        <v>6.5</v>
      </c>
      <c r="M52" s="19">
        <v>4</v>
      </c>
      <c r="N52" s="24">
        <f t="shared" si="0"/>
        <v>4</v>
      </c>
      <c r="O52" s="17"/>
    </row>
    <row r="53" spans="1:16" s="2" customFormat="1" outlineLevel="1" x14ac:dyDescent="0.25">
      <c r="A53" s="34" t="s">
        <v>65</v>
      </c>
      <c r="B53" s="22">
        <v>28</v>
      </c>
      <c r="C53" s="10"/>
      <c r="D53" s="22" t="s">
        <v>173</v>
      </c>
      <c r="E53" s="10"/>
      <c r="F53" s="10"/>
      <c r="G53" s="10"/>
      <c r="H53" s="18"/>
      <c r="I53" s="65"/>
      <c r="J53" s="19"/>
      <c r="K53" s="20">
        <v>18</v>
      </c>
      <c r="L53" s="19">
        <v>12</v>
      </c>
      <c r="M53" s="19">
        <v>15</v>
      </c>
      <c r="N53" s="24">
        <f t="shared" si="0"/>
        <v>12</v>
      </c>
      <c r="O53" s="17"/>
    </row>
    <row r="54" spans="1:16" s="2" customFormat="1" outlineLevel="1" x14ac:dyDescent="0.25">
      <c r="A54" s="34" t="s">
        <v>65</v>
      </c>
      <c r="B54" s="22">
        <v>29</v>
      </c>
      <c r="C54" s="10"/>
      <c r="D54" s="22" t="s">
        <v>174</v>
      </c>
      <c r="E54" s="10"/>
      <c r="F54" s="10"/>
      <c r="G54" s="10"/>
      <c r="H54" s="18"/>
      <c r="I54" s="65"/>
      <c r="J54" s="19"/>
      <c r="K54" s="20">
        <v>5</v>
      </c>
      <c r="L54" s="19">
        <v>6.5</v>
      </c>
      <c r="M54" s="19"/>
      <c r="N54" s="24">
        <f t="shared" si="0"/>
        <v>5</v>
      </c>
      <c r="O54" s="17"/>
    </row>
    <row r="55" spans="1:16" s="2" customFormat="1" outlineLevel="1" x14ac:dyDescent="0.25">
      <c r="A55" s="34" t="s">
        <v>65</v>
      </c>
      <c r="B55" s="22">
        <v>30</v>
      </c>
      <c r="C55" s="10"/>
      <c r="D55" s="22" t="s">
        <v>175</v>
      </c>
      <c r="E55" s="10"/>
      <c r="F55" s="10"/>
      <c r="G55" s="10"/>
      <c r="H55" s="18"/>
      <c r="I55" s="65"/>
      <c r="J55" s="19"/>
      <c r="K55" s="20">
        <v>5</v>
      </c>
      <c r="L55" s="19">
        <v>3</v>
      </c>
      <c r="M55" s="19"/>
      <c r="N55" s="24">
        <f t="shared" si="0"/>
        <v>3</v>
      </c>
      <c r="O55" s="17"/>
    </row>
    <row r="56" spans="1:16" s="2" customFormat="1" outlineLevel="1" x14ac:dyDescent="0.25">
      <c r="A56" s="34" t="s">
        <v>65</v>
      </c>
      <c r="B56" s="22">
        <v>31</v>
      </c>
      <c r="C56" s="10"/>
      <c r="D56" s="22" t="s">
        <v>176</v>
      </c>
      <c r="E56" s="10"/>
      <c r="F56" s="10"/>
      <c r="G56" s="10"/>
      <c r="H56" s="18"/>
      <c r="I56" s="65"/>
      <c r="J56" s="19"/>
      <c r="K56" s="20">
        <v>18.5</v>
      </c>
      <c r="L56" s="19">
        <v>10</v>
      </c>
      <c r="M56" s="19">
        <v>11</v>
      </c>
      <c r="N56" s="24">
        <f t="shared" si="0"/>
        <v>10</v>
      </c>
      <c r="O56" s="17"/>
    </row>
    <row r="57" spans="1:16" s="2" customFormat="1" outlineLevel="1" x14ac:dyDescent="0.25">
      <c r="A57" s="34" t="s">
        <v>65</v>
      </c>
      <c r="B57" s="22">
        <v>32</v>
      </c>
      <c r="C57" s="10"/>
      <c r="D57" s="22" t="s">
        <v>177</v>
      </c>
      <c r="E57" s="10"/>
      <c r="F57" s="10"/>
      <c r="G57" s="10"/>
      <c r="H57" s="18"/>
      <c r="I57" s="65"/>
      <c r="J57" s="19"/>
      <c r="K57" s="20">
        <v>15</v>
      </c>
      <c r="L57" s="19">
        <v>10.5</v>
      </c>
      <c r="M57" s="19">
        <v>14</v>
      </c>
      <c r="N57" s="24">
        <f t="shared" si="0"/>
        <v>10.5</v>
      </c>
      <c r="O57" s="17"/>
    </row>
    <row r="58" spans="1:16" s="2" customFormat="1" outlineLevel="1" x14ac:dyDescent="0.25">
      <c r="A58" s="34" t="s">
        <v>65</v>
      </c>
      <c r="B58" s="22">
        <v>33</v>
      </c>
      <c r="C58" s="10"/>
      <c r="D58" s="22" t="s">
        <v>178</v>
      </c>
      <c r="E58" s="10"/>
      <c r="F58" s="10"/>
      <c r="G58" s="10"/>
      <c r="H58" s="18"/>
      <c r="I58" s="65"/>
      <c r="J58" s="19"/>
      <c r="K58" s="20">
        <v>7</v>
      </c>
      <c r="L58" s="19">
        <v>3</v>
      </c>
      <c r="M58" s="19"/>
      <c r="N58" s="24">
        <f t="shared" si="0"/>
        <v>3</v>
      </c>
      <c r="O58" s="17"/>
    </row>
    <row r="59" spans="1:16" s="2" customFormat="1" outlineLevel="1" x14ac:dyDescent="0.25">
      <c r="A59" s="34" t="s">
        <v>65</v>
      </c>
      <c r="B59" s="22">
        <v>34</v>
      </c>
      <c r="C59" s="10"/>
      <c r="D59" s="22" t="s">
        <v>179</v>
      </c>
      <c r="E59" s="10"/>
      <c r="F59" s="10"/>
      <c r="G59" s="10"/>
      <c r="H59" s="18"/>
      <c r="I59" s="65"/>
      <c r="J59" s="19"/>
      <c r="K59" s="19">
        <v>25</v>
      </c>
      <c r="L59" s="19"/>
      <c r="M59" s="19">
        <v>9</v>
      </c>
      <c r="N59" s="24">
        <f t="shared" si="0"/>
        <v>9</v>
      </c>
      <c r="O59" s="17"/>
    </row>
    <row r="60" spans="1:16" s="2" customFormat="1" outlineLevel="1" x14ac:dyDescent="0.25">
      <c r="A60" s="34" t="s">
        <v>65</v>
      </c>
      <c r="B60" s="22">
        <v>35</v>
      </c>
      <c r="C60" s="10"/>
      <c r="D60" s="22" t="s">
        <v>183</v>
      </c>
      <c r="F60" s="10"/>
      <c r="G60" s="10"/>
      <c r="H60" s="18"/>
      <c r="I60" s="65"/>
      <c r="J60" s="19"/>
      <c r="K60" s="19">
        <v>7</v>
      </c>
      <c r="L60" s="19">
        <v>10</v>
      </c>
      <c r="M60" s="19"/>
      <c r="N60" s="24">
        <f>MIN(J60:M60)</f>
        <v>7</v>
      </c>
      <c r="O60" s="17"/>
    </row>
    <row r="61" spans="1:16" s="2" customFormat="1" outlineLevel="1" x14ac:dyDescent="0.25">
      <c r="A61" s="34" t="s">
        <v>65</v>
      </c>
      <c r="B61" s="22">
        <v>36</v>
      </c>
      <c r="C61" s="10"/>
      <c r="D61" s="22" t="s">
        <v>181</v>
      </c>
      <c r="E61" s="10"/>
      <c r="F61" s="10"/>
      <c r="G61" s="10"/>
      <c r="H61" s="18"/>
      <c r="I61" s="65"/>
      <c r="J61" s="19"/>
      <c r="K61" s="19">
        <v>5</v>
      </c>
      <c r="L61" s="19"/>
      <c r="M61" s="19"/>
      <c r="N61" s="24">
        <f t="shared" si="0"/>
        <v>5</v>
      </c>
      <c r="O61" s="17"/>
    </row>
    <row r="62" spans="1:16" s="2" customFormat="1" outlineLevel="1" x14ac:dyDescent="0.25">
      <c r="A62" s="34" t="s">
        <v>65</v>
      </c>
      <c r="B62" s="22">
        <v>37</v>
      </c>
      <c r="C62" s="10"/>
      <c r="D62" s="22" t="s">
        <v>182</v>
      </c>
      <c r="E62" s="10"/>
      <c r="F62" s="10"/>
      <c r="G62" s="10"/>
      <c r="H62" s="18"/>
      <c r="I62" s="65"/>
      <c r="J62" s="19"/>
      <c r="K62" s="19">
        <v>14</v>
      </c>
      <c r="L62" s="19">
        <v>8.5</v>
      </c>
      <c r="M62" s="19">
        <v>16</v>
      </c>
      <c r="N62" s="24">
        <f t="shared" si="0"/>
        <v>8.5</v>
      </c>
      <c r="O62" s="17"/>
    </row>
    <row r="63" spans="1:16" s="2" customFormat="1" outlineLevel="1" x14ac:dyDescent="0.25">
      <c r="A63" s="41" t="s">
        <v>65</v>
      </c>
      <c r="B63" s="22">
        <v>38</v>
      </c>
      <c r="C63" s="10">
        <v>1</v>
      </c>
      <c r="D63" s="22" t="s">
        <v>180</v>
      </c>
      <c r="E63" s="11" t="s">
        <v>34</v>
      </c>
      <c r="F63" s="10" t="s">
        <v>381</v>
      </c>
      <c r="G63" s="10" t="s">
        <v>448</v>
      </c>
      <c r="H63" s="18">
        <v>32996</v>
      </c>
      <c r="I63" s="65">
        <v>592</v>
      </c>
      <c r="J63" s="19"/>
      <c r="N63" s="24">
        <f t="shared" si="0"/>
        <v>0</v>
      </c>
      <c r="O63" s="17"/>
    </row>
    <row r="64" spans="1:16" s="2" customFormat="1" outlineLevel="1" x14ac:dyDescent="0.25">
      <c r="A64" s="41" t="s">
        <v>65</v>
      </c>
      <c r="B64" s="22">
        <v>39</v>
      </c>
      <c r="C64" s="10">
        <v>1</v>
      </c>
      <c r="D64" s="22" t="s">
        <v>184</v>
      </c>
      <c r="E64" s="11" t="s">
        <v>34</v>
      </c>
      <c r="F64" s="10" t="s">
        <v>446</v>
      </c>
      <c r="G64" s="10" t="s">
        <v>447</v>
      </c>
      <c r="H64" s="18">
        <v>32997</v>
      </c>
      <c r="I64" s="65">
        <v>593</v>
      </c>
      <c r="J64" s="19"/>
      <c r="K64" s="19"/>
      <c r="L64" s="19"/>
      <c r="M64" s="19"/>
      <c r="N64" s="24">
        <f t="shared" si="0"/>
        <v>0</v>
      </c>
      <c r="O64" s="17"/>
    </row>
    <row r="65" spans="1:15" s="2" customFormat="1" outlineLevel="1" x14ac:dyDescent="0.25">
      <c r="A65" s="34" t="s">
        <v>65</v>
      </c>
      <c r="B65" s="22">
        <v>40</v>
      </c>
      <c r="C65" s="10"/>
      <c r="D65" s="22" t="s">
        <v>185</v>
      </c>
      <c r="E65" s="10"/>
      <c r="F65" s="10"/>
      <c r="G65" s="10"/>
      <c r="H65" s="18"/>
      <c r="I65" s="65"/>
      <c r="J65" s="19"/>
      <c r="K65" s="19">
        <v>29</v>
      </c>
      <c r="L65" s="20">
        <v>57</v>
      </c>
      <c r="M65" s="19">
        <v>55.5</v>
      </c>
      <c r="N65" s="24">
        <f t="shared" si="0"/>
        <v>29</v>
      </c>
      <c r="O65" s="17"/>
    </row>
    <row r="66" spans="1:15" s="2" customFormat="1" outlineLevel="1" x14ac:dyDescent="0.25">
      <c r="A66" s="34" t="s">
        <v>65</v>
      </c>
      <c r="B66" s="22">
        <v>41</v>
      </c>
      <c r="C66" s="10"/>
      <c r="D66" s="22" t="s">
        <v>186</v>
      </c>
      <c r="E66" s="10"/>
      <c r="F66" s="10"/>
      <c r="G66" s="10"/>
      <c r="H66" s="18"/>
      <c r="I66" s="65"/>
      <c r="J66" s="19"/>
      <c r="K66" s="19"/>
      <c r="L66" s="19">
        <v>13</v>
      </c>
      <c r="M66" s="19">
        <v>12</v>
      </c>
      <c r="N66" s="24">
        <f t="shared" si="0"/>
        <v>12</v>
      </c>
      <c r="O66" s="17"/>
    </row>
    <row r="67" spans="1:15" s="2" customFormat="1" outlineLevel="1" x14ac:dyDescent="0.25">
      <c r="A67" s="34" t="s">
        <v>65</v>
      </c>
      <c r="B67" s="22">
        <v>42</v>
      </c>
      <c r="C67" s="10"/>
      <c r="D67" s="22" t="s">
        <v>187</v>
      </c>
      <c r="E67" s="10"/>
      <c r="F67" s="10"/>
      <c r="G67" s="10"/>
      <c r="H67" s="18"/>
      <c r="I67" s="65"/>
      <c r="J67" s="19"/>
      <c r="K67" s="19"/>
      <c r="L67" s="19">
        <v>7.19</v>
      </c>
      <c r="M67" s="19"/>
      <c r="N67" s="24">
        <f t="shared" si="0"/>
        <v>7.19</v>
      </c>
      <c r="O67" s="17"/>
    </row>
    <row r="68" spans="1:15" s="2" customFormat="1" outlineLevel="1" x14ac:dyDescent="0.25">
      <c r="A68" s="34" t="s">
        <v>65</v>
      </c>
      <c r="B68" s="22">
        <v>43</v>
      </c>
      <c r="C68" s="10"/>
      <c r="D68" s="22" t="s">
        <v>188</v>
      </c>
      <c r="E68" s="10"/>
      <c r="F68" s="10"/>
      <c r="G68" s="10"/>
      <c r="H68" s="18"/>
      <c r="I68" s="65"/>
      <c r="J68" s="19"/>
      <c r="K68" s="19">
        <v>10</v>
      </c>
      <c r="L68" s="19">
        <v>10</v>
      </c>
      <c r="M68" s="19">
        <v>10</v>
      </c>
      <c r="N68" s="24">
        <f t="shared" si="0"/>
        <v>10</v>
      </c>
      <c r="O68" s="17"/>
    </row>
    <row r="69" spans="1:15" s="2" customFormat="1" outlineLevel="1" x14ac:dyDescent="0.25">
      <c r="A69" s="34" t="s">
        <v>65</v>
      </c>
      <c r="B69" s="22">
        <v>44</v>
      </c>
      <c r="C69" s="10"/>
      <c r="D69" s="22" t="s">
        <v>189</v>
      </c>
      <c r="E69" s="10"/>
      <c r="F69" s="10"/>
      <c r="G69" s="10"/>
      <c r="H69" s="18"/>
      <c r="I69" s="65"/>
      <c r="J69" s="19"/>
      <c r="K69" s="19">
        <v>15</v>
      </c>
      <c r="L69" s="19">
        <v>8</v>
      </c>
      <c r="M69" s="19">
        <v>10</v>
      </c>
      <c r="N69" s="24">
        <f t="shared" si="0"/>
        <v>8</v>
      </c>
      <c r="O69" s="17"/>
    </row>
    <row r="70" spans="1:15" s="2" customFormat="1" outlineLevel="1" x14ac:dyDescent="0.25">
      <c r="A70" s="34" t="s">
        <v>65</v>
      </c>
      <c r="B70" s="22">
        <v>45</v>
      </c>
      <c r="C70" s="10"/>
      <c r="D70" s="22" t="s">
        <v>190</v>
      </c>
      <c r="E70" s="10"/>
      <c r="F70" s="10"/>
      <c r="G70" s="10"/>
      <c r="H70" s="18"/>
      <c r="I70" s="65"/>
      <c r="J70" s="19"/>
      <c r="K70" s="19">
        <v>13</v>
      </c>
      <c r="L70" s="19"/>
      <c r="M70" s="19">
        <v>32</v>
      </c>
      <c r="N70" s="24">
        <f t="shared" si="0"/>
        <v>13</v>
      </c>
      <c r="O70" s="17"/>
    </row>
    <row r="71" spans="1:15" s="2" customFormat="1" outlineLevel="1" x14ac:dyDescent="0.25">
      <c r="A71" s="34" t="s">
        <v>65</v>
      </c>
      <c r="B71" s="22">
        <v>46</v>
      </c>
      <c r="C71" s="10"/>
      <c r="D71" s="22" t="s">
        <v>191</v>
      </c>
      <c r="E71" s="10"/>
      <c r="F71" s="10"/>
      <c r="G71" s="10"/>
      <c r="H71" s="18"/>
      <c r="I71" s="65"/>
      <c r="J71" s="19"/>
      <c r="K71" s="19"/>
      <c r="L71" s="19">
        <v>14</v>
      </c>
      <c r="M71" s="19">
        <v>12</v>
      </c>
      <c r="N71" s="24">
        <f t="shared" si="0"/>
        <v>12</v>
      </c>
      <c r="O71" s="17"/>
    </row>
    <row r="72" spans="1:15" s="2" customFormat="1" outlineLevel="1" x14ac:dyDescent="0.25">
      <c r="A72" s="34" t="s">
        <v>65</v>
      </c>
      <c r="B72" s="22">
        <v>47</v>
      </c>
      <c r="C72" s="10"/>
      <c r="D72" s="22" t="s">
        <v>192</v>
      </c>
      <c r="E72" s="10"/>
      <c r="F72" s="10"/>
      <c r="G72" s="10"/>
      <c r="H72" s="18"/>
      <c r="I72" s="65"/>
      <c r="J72" s="19"/>
      <c r="K72" s="19"/>
      <c r="L72" s="19"/>
      <c r="M72" s="19">
        <v>32</v>
      </c>
      <c r="N72" s="24">
        <f t="shared" ref="N72:N140" si="1">MIN(J72:M72)</f>
        <v>32</v>
      </c>
      <c r="O72" s="17"/>
    </row>
    <row r="73" spans="1:15" s="2" customFormat="1" outlineLevel="1" x14ac:dyDescent="0.25">
      <c r="A73" s="34" t="s">
        <v>65</v>
      </c>
      <c r="B73" s="22">
        <v>48</v>
      </c>
      <c r="C73" s="10"/>
      <c r="D73" s="22" t="s">
        <v>193</v>
      </c>
      <c r="E73" s="10"/>
      <c r="F73" s="10"/>
      <c r="G73" s="10"/>
      <c r="H73" s="18"/>
      <c r="I73" s="65"/>
      <c r="J73" s="19"/>
      <c r="K73" s="19">
        <v>15</v>
      </c>
      <c r="L73" s="19">
        <v>9</v>
      </c>
      <c r="M73" s="19">
        <v>10</v>
      </c>
      <c r="N73" s="24">
        <f t="shared" si="1"/>
        <v>9</v>
      </c>
      <c r="O73" s="17"/>
    </row>
    <row r="74" spans="1:15" s="2" customFormat="1" outlineLevel="1" x14ac:dyDescent="0.25">
      <c r="A74" s="34" t="s">
        <v>65</v>
      </c>
      <c r="B74" s="22">
        <v>49</v>
      </c>
      <c r="C74" s="10"/>
      <c r="D74" s="22" t="s">
        <v>194</v>
      </c>
      <c r="E74" s="10"/>
      <c r="F74" s="10"/>
      <c r="G74" s="10"/>
      <c r="H74" s="18"/>
      <c r="I74" s="65"/>
      <c r="J74" s="19">
        <v>18.75</v>
      </c>
      <c r="K74" s="19">
        <v>20</v>
      </c>
      <c r="L74" s="19">
        <v>28</v>
      </c>
      <c r="M74" s="19">
        <v>17</v>
      </c>
      <c r="N74" s="24">
        <f t="shared" si="1"/>
        <v>17</v>
      </c>
      <c r="O74" s="17"/>
    </row>
    <row r="75" spans="1:15" s="2" customFormat="1" outlineLevel="1" x14ac:dyDescent="0.25">
      <c r="A75" s="34" t="s">
        <v>65</v>
      </c>
      <c r="B75" s="22">
        <v>50</v>
      </c>
      <c r="C75" s="10"/>
      <c r="D75" s="22" t="s">
        <v>195</v>
      </c>
      <c r="E75" s="10"/>
      <c r="F75" s="10"/>
      <c r="G75" s="10"/>
      <c r="H75" s="18"/>
      <c r="I75" s="65"/>
      <c r="J75" s="19"/>
      <c r="K75" s="19"/>
      <c r="L75" s="19">
        <v>10</v>
      </c>
      <c r="M75" s="19">
        <v>13</v>
      </c>
      <c r="N75" s="24">
        <f t="shared" si="1"/>
        <v>10</v>
      </c>
      <c r="O75" s="17"/>
    </row>
    <row r="76" spans="1:15" s="2" customFormat="1" outlineLevel="1" x14ac:dyDescent="0.25">
      <c r="A76" s="34" t="s">
        <v>65</v>
      </c>
      <c r="B76" s="22">
        <v>51</v>
      </c>
      <c r="C76" s="10"/>
      <c r="D76" s="22" t="s">
        <v>196</v>
      </c>
      <c r="E76" s="10"/>
      <c r="F76" s="10"/>
      <c r="G76" s="10"/>
      <c r="H76" s="18"/>
      <c r="I76" s="65"/>
      <c r="J76" s="19"/>
      <c r="K76" s="19">
        <v>45</v>
      </c>
      <c r="L76" s="19">
        <v>15</v>
      </c>
      <c r="M76" s="19">
        <v>21</v>
      </c>
      <c r="N76" s="24">
        <f t="shared" si="1"/>
        <v>15</v>
      </c>
      <c r="O76" s="17"/>
    </row>
    <row r="77" spans="1:15" s="2" customFormat="1" outlineLevel="1" x14ac:dyDescent="0.25">
      <c r="A77" s="34" t="s">
        <v>65</v>
      </c>
      <c r="B77" s="22">
        <v>52</v>
      </c>
      <c r="C77" s="10"/>
      <c r="D77" s="22" t="s">
        <v>197</v>
      </c>
      <c r="E77" s="10"/>
      <c r="F77" s="10"/>
      <c r="G77" s="10"/>
      <c r="H77" s="18"/>
      <c r="I77" s="65"/>
      <c r="J77" s="19"/>
      <c r="K77" s="19"/>
      <c r="L77" s="19"/>
      <c r="M77" s="19"/>
      <c r="N77" s="24">
        <f t="shared" si="1"/>
        <v>0</v>
      </c>
      <c r="O77" s="17"/>
    </row>
    <row r="78" spans="1:15" s="2" customFormat="1" outlineLevel="1" x14ac:dyDescent="0.25">
      <c r="A78" s="34" t="s">
        <v>65</v>
      </c>
      <c r="B78" s="22">
        <v>53</v>
      </c>
      <c r="C78" s="10"/>
      <c r="D78" s="22" t="s">
        <v>198</v>
      </c>
      <c r="E78" s="10"/>
      <c r="F78" s="10"/>
      <c r="G78" s="10"/>
      <c r="H78" s="18"/>
      <c r="I78" s="65"/>
      <c r="J78" s="19"/>
      <c r="K78" s="19"/>
      <c r="L78" s="19">
        <v>9</v>
      </c>
      <c r="M78" s="19">
        <v>18</v>
      </c>
      <c r="N78" s="24">
        <f t="shared" si="1"/>
        <v>9</v>
      </c>
      <c r="O78" s="17"/>
    </row>
    <row r="79" spans="1:15" s="2" customFormat="1" outlineLevel="1" x14ac:dyDescent="0.25">
      <c r="A79" s="34" t="s">
        <v>65</v>
      </c>
      <c r="B79" s="22">
        <v>54</v>
      </c>
      <c r="C79" s="10"/>
      <c r="D79" s="22" t="s">
        <v>199</v>
      </c>
      <c r="E79" s="10"/>
      <c r="F79" s="10"/>
      <c r="G79" s="10"/>
      <c r="H79" s="18"/>
      <c r="I79" s="65"/>
      <c r="J79" s="19">
        <v>4.05</v>
      </c>
      <c r="K79" s="19"/>
      <c r="L79" s="19">
        <v>18</v>
      </c>
      <c r="M79" s="19"/>
      <c r="N79" s="24">
        <f t="shared" si="1"/>
        <v>4.05</v>
      </c>
      <c r="O79" s="17"/>
    </row>
    <row r="80" spans="1:15" s="2" customFormat="1" outlineLevel="1" x14ac:dyDescent="0.25">
      <c r="A80" s="34" t="s">
        <v>65</v>
      </c>
      <c r="B80" s="22">
        <v>55</v>
      </c>
      <c r="C80" s="10"/>
      <c r="D80" s="22" t="s">
        <v>200</v>
      </c>
      <c r="E80" s="10"/>
      <c r="F80" s="10"/>
      <c r="G80" s="10"/>
      <c r="H80" s="18"/>
      <c r="I80" s="65"/>
      <c r="J80" s="19"/>
      <c r="K80" s="19"/>
      <c r="L80" s="19"/>
      <c r="M80" s="19">
        <v>43</v>
      </c>
      <c r="N80" s="24">
        <f t="shared" si="1"/>
        <v>43</v>
      </c>
      <c r="O80" s="17"/>
    </row>
    <row r="81" spans="1:16" s="2" customFormat="1" outlineLevel="1" x14ac:dyDescent="0.25">
      <c r="A81" s="34" t="s">
        <v>65</v>
      </c>
      <c r="B81" s="22">
        <v>56</v>
      </c>
      <c r="C81" s="10"/>
      <c r="D81" s="22" t="s">
        <v>201</v>
      </c>
      <c r="E81" s="10"/>
      <c r="F81" s="10"/>
      <c r="G81" s="10"/>
      <c r="H81" s="18"/>
      <c r="I81" s="65"/>
      <c r="J81" s="19"/>
      <c r="K81" s="19">
        <v>55</v>
      </c>
      <c r="L81" s="19">
        <v>9</v>
      </c>
      <c r="M81" s="19">
        <v>55</v>
      </c>
      <c r="N81" s="24">
        <f t="shared" si="1"/>
        <v>9</v>
      </c>
      <c r="O81" s="17"/>
    </row>
    <row r="82" spans="1:16" s="2" customFormat="1" outlineLevel="1" x14ac:dyDescent="0.25">
      <c r="A82" s="34" t="s">
        <v>65</v>
      </c>
      <c r="B82" s="22">
        <v>57</v>
      </c>
      <c r="C82" s="10"/>
      <c r="D82" s="22" t="s">
        <v>202</v>
      </c>
      <c r="E82" s="10"/>
      <c r="F82" s="10"/>
      <c r="G82" s="10"/>
      <c r="H82" s="18"/>
      <c r="I82" s="65"/>
      <c r="J82" s="19"/>
      <c r="K82" s="19"/>
      <c r="L82" s="19"/>
      <c r="M82" s="19"/>
      <c r="N82" s="24">
        <f t="shared" si="1"/>
        <v>0</v>
      </c>
      <c r="O82" s="17"/>
    </row>
    <row r="83" spans="1:16" s="2" customFormat="1" outlineLevel="1" x14ac:dyDescent="0.25">
      <c r="A83" s="34" t="s">
        <v>65</v>
      </c>
      <c r="B83" s="22">
        <v>58</v>
      </c>
      <c r="C83" s="10"/>
      <c r="D83" s="22" t="s">
        <v>203</v>
      </c>
      <c r="E83" s="10"/>
      <c r="F83" s="10"/>
      <c r="G83" s="10"/>
      <c r="H83" s="18"/>
      <c r="I83" s="65"/>
      <c r="J83" s="19"/>
      <c r="K83" s="19"/>
      <c r="L83" s="19"/>
      <c r="M83" s="19"/>
      <c r="N83" s="24">
        <f t="shared" si="1"/>
        <v>0</v>
      </c>
      <c r="O83" s="17" t="s">
        <v>370</v>
      </c>
    </row>
    <row r="84" spans="1:16" s="2" customFormat="1" outlineLevel="1" x14ac:dyDescent="0.25">
      <c r="A84" s="34" t="s">
        <v>65</v>
      </c>
      <c r="B84" s="22">
        <v>59</v>
      </c>
      <c r="C84" s="10"/>
      <c r="D84" s="22" t="s">
        <v>372</v>
      </c>
      <c r="E84" s="10"/>
      <c r="F84" s="10"/>
      <c r="G84" s="10"/>
      <c r="H84" s="18"/>
      <c r="I84" s="65"/>
      <c r="J84" s="19"/>
      <c r="K84" s="19"/>
      <c r="L84" s="19"/>
      <c r="M84" s="19"/>
      <c r="N84" s="24">
        <f t="shared" si="1"/>
        <v>0</v>
      </c>
      <c r="O84" s="17" t="s">
        <v>371</v>
      </c>
    </row>
    <row r="85" spans="1:16" s="2" customFormat="1" outlineLevel="1" x14ac:dyDescent="0.25">
      <c r="A85" s="34" t="s">
        <v>65</v>
      </c>
      <c r="B85" s="22">
        <v>60</v>
      </c>
      <c r="C85" s="10"/>
      <c r="D85" s="22" t="s">
        <v>204</v>
      </c>
      <c r="E85" s="10"/>
      <c r="F85" s="10"/>
      <c r="G85" s="10"/>
      <c r="H85" s="18"/>
      <c r="I85" s="65"/>
      <c r="J85" s="19"/>
      <c r="K85" s="19"/>
      <c r="L85" s="19"/>
      <c r="M85" s="19"/>
      <c r="N85" s="24">
        <f t="shared" si="1"/>
        <v>0</v>
      </c>
      <c r="O85" s="17" t="s">
        <v>373</v>
      </c>
    </row>
    <row r="86" spans="1:16" s="1" customFormat="1" outlineLevel="1" x14ac:dyDescent="0.25">
      <c r="A86" s="41" t="s">
        <v>65</v>
      </c>
      <c r="B86" s="22">
        <v>61</v>
      </c>
      <c r="C86" s="16">
        <v>4</v>
      </c>
      <c r="D86" s="21" t="s">
        <v>92</v>
      </c>
      <c r="E86" s="11" t="s">
        <v>34</v>
      </c>
      <c r="F86" s="11" t="s">
        <v>48</v>
      </c>
      <c r="G86" s="11" t="s">
        <v>142</v>
      </c>
      <c r="H86" s="12">
        <v>41061</v>
      </c>
      <c r="I86" s="64"/>
      <c r="J86" s="13"/>
      <c r="K86" s="13"/>
      <c r="L86" s="13"/>
      <c r="M86" s="13"/>
      <c r="N86" s="24">
        <f t="shared" si="1"/>
        <v>0</v>
      </c>
      <c r="O86" s="14" t="s">
        <v>205</v>
      </c>
      <c r="P86" s="2"/>
    </row>
    <row r="87" spans="1:16" s="2" customFormat="1" outlineLevel="1" x14ac:dyDescent="0.25">
      <c r="A87" s="41" t="s">
        <v>65</v>
      </c>
      <c r="B87" s="22">
        <v>62</v>
      </c>
      <c r="C87" s="10">
        <v>4</v>
      </c>
      <c r="D87" s="22" t="s">
        <v>206</v>
      </c>
      <c r="E87" s="11" t="s">
        <v>34</v>
      </c>
      <c r="F87" s="10" t="s">
        <v>381</v>
      </c>
      <c r="G87" s="10" t="s">
        <v>382</v>
      </c>
      <c r="H87" s="18">
        <v>41334</v>
      </c>
      <c r="I87" s="65"/>
      <c r="J87" s="19"/>
      <c r="K87" s="19"/>
      <c r="L87" s="19"/>
      <c r="M87" s="19"/>
      <c r="N87" s="24">
        <f t="shared" si="1"/>
        <v>0</v>
      </c>
      <c r="O87" s="14" t="s">
        <v>384</v>
      </c>
    </row>
    <row r="88" spans="1:16" s="2" customFormat="1" outlineLevel="1" x14ac:dyDescent="0.25">
      <c r="A88" s="34" t="s">
        <v>65</v>
      </c>
      <c r="B88" s="22">
        <v>63</v>
      </c>
      <c r="C88" s="10"/>
      <c r="D88" s="22" t="s">
        <v>207</v>
      </c>
      <c r="E88" s="10"/>
      <c r="F88" s="10"/>
      <c r="G88" s="10"/>
      <c r="H88" s="18"/>
      <c r="I88" s="65"/>
      <c r="J88" s="19"/>
      <c r="K88" s="19"/>
      <c r="L88" s="19"/>
      <c r="M88" s="19"/>
      <c r="N88" s="24">
        <f t="shared" si="1"/>
        <v>0</v>
      </c>
      <c r="O88" s="14" t="s">
        <v>205</v>
      </c>
    </row>
    <row r="89" spans="1:16" s="2" customFormat="1" outlineLevel="1" x14ac:dyDescent="0.25">
      <c r="A89" s="34" t="s">
        <v>65</v>
      </c>
      <c r="B89" s="22">
        <v>64</v>
      </c>
      <c r="C89" s="10"/>
      <c r="D89" s="22" t="s">
        <v>208</v>
      </c>
      <c r="E89" s="10"/>
      <c r="F89" s="10"/>
      <c r="G89" s="10"/>
      <c r="H89" s="18"/>
      <c r="I89" s="65"/>
      <c r="J89" s="19"/>
      <c r="K89" s="19"/>
      <c r="L89" s="19"/>
      <c r="M89" s="19"/>
      <c r="N89" s="24">
        <f t="shared" si="1"/>
        <v>0</v>
      </c>
      <c r="O89" s="14" t="s">
        <v>205</v>
      </c>
    </row>
    <row r="90" spans="1:16" s="2" customFormat="1" ht="15.75" outlineLevel="1" thickBot="1" x14ac:dyDescent="0.3">
      <c r="A90" s="41" t="s">
        <v>65</v>
      </c>
      <c r="B90" s="22">
        <v>65</v>
      </c>
      <c r="C90" s="10">
        <v>4</v>
      </c>
      <c r="D90" s="22" t="s">
        <v>209</v>
      </c>
      <c r="E90" s="10" t="s">
        <v>24</v>
      </c>
      <c r="F90" s="10" t="s">
        <v>379</v>
      </c>
      <c r="G90" s="10" t="s">
        <v>380</v>
      </c>
      <c r="H90" s="18">
        <v>41791</v>
      </c>
      <c r="I90" s="65"/>
      <c r="J90" s="19"/>
      <c r="K90" s="19"/>
      <c r="L90" s="19"/>
      <c r="M90" s="19"/>
      <c r="N90" s="24">
        <f t="shared" si="1"/>
        <v>0</v>
      </c>
      <c r="O90" s="14" t="s">
        <v>384</v>
      </c>
    </row>
    <row r="91" spans="1:16" s="2" customFormat="1" ht="15.75" thickBot="1" x14ac:dyDescent="0.3">
      <c r="A91" s="119" t="s">
        <v>97</v>
      </c>
      <c r="B91" s="120"/>
      <c r="C91" s="120"/>
      <c r="D91" s="120"/>
      <c r="E91" s="8"/>
      <c r="F91" s="8"/>
      <c r="G91" s="8"/>
      <c r="H91" s="9"/>
      <c r="I91" s="142">
        <f>COUNT(C92:C95)/COUNT(B92:B95)</f>
        <v>0.25</v>
      </c>
      <c r="J91" s="142"/>
      <c r="K91" s="142"/>
      <c r="L91" s="142"/>
      <c r="M91" s="142"/>
      <c r="N91" s="142"/>
      <c r="O91" s="143"/>
    </row>
    <row r="92" spans="1:16" s="2" customFormat="1" outlineLevel="1" x14ac:dyDescent="0.25">
      <c r="A92" s="38" t="s">
        <v>97</v>
      </c>
      <c r="B92" s="22">
        <v>1</v>
      </c>
      <c r="C92" s="10"/>
      <c r="D92" s="22" t="s">
        <v>220</v>
      </c>
      <c r="E92" s="10"/>
      <c r="F92" s="10"/>
      <c r="G92" s="10"/>
      <c r="H92" s="18"/>
      <c r="I92" s="65"/>
      <c r="J92" s="19"/>
      <c r="K92" s="19"/>
      <c r="L92" s="20">
        <v>27.5</v>
      </c>
      <c r="M92" s="19">
        <v>46.5</v>
      </c>
      <c r="N92" s="24">
        <f t="shared" si="1"/>
        <v>27.5</v>
      </c>
      <c r="O92" s="14"/>
    </row>
    <row r="93" spans="1:16" s="2" customFormat="1" outlineLevel="1" x14ac:dyDescent="0.25">
      <c r="A93" s="34" t="s">
        <v>97</v>
      </c>
      <c r="B93" s="22">
        <v>2</v>
      </c>
      <c r="C93" s="10"/>
      <c r="D93" s="22" t="s">
        <v>221</v>
      </c>
      <c r="E93" s="10"/>
      <c r="F93" s="10"/>
      <c r="G93" s="10"/>
      <c r="H93" s="18"/>
      <c r="I93" s="65"/>
      <c r="J93" s="19"/>
      <c r="K93" s="19">
        <v>22</v>
      </c>
      <c r="L93" s="19">
        <v>4</v>
      </c>
      <c r="M93" s="19"/>
      <c r="N93" s="24">
        <f t="shared" si="1"/>
        <v>4</v>
      </c>
      <c r="O93" s="14"/>
    </row>
    <row r="94" spans="1:16" s="1" customFormat="1" outlineLevel="1" x14ac:dyDescent="0.25">
      <c r="A94" s="42" t="s">
        <v>97</v>
      </c>
      <c r="B94" s="22">
        <v>3</v>
      </c>
      <c r="C94" s="11">
        <v>1</v>
      </c>
      <c r="D94" s="21" t="s">
        <v>98</v>
      </c>
      <c r="E94" s="11" t="s">
        <v>99</v>
      </c>
      <c r="F94" s="11"/>
      <c r="G94" s="11" t="s">
        <v>101</v>
      </c>
      <c r="H94" s="12">
        <v>34759</v>
      </c>
      <c r="I94" s="64">
        <v>755</v>
      </c>
      <c r="J94" s="13"/>
      <c r="K94" s="13"/>
      <c r="L94" s="13"/>
      <c r="M94" s="13"/>
      <c r="N94" s="24">
        <f t="shared" si="1"/>
        <v>0</v>
      </c>
      <c r="O94" s="14" t="s">
        <v>100</v>
      </c>
      <c r="P94" s="2"/>
    </row>
    <row r="95" spans="1:16" s="1" customFormat="1" ht="15.75" outlineLevel="1" thickBot="1" x14ac:dyDescent="0.3">
      <c r="A95" s="35" t="s">
        <v>97</v>
      </c>
      <c r="B95" s="21">
        <v>4</v>
      </c>
      <c r="C95" s="11"/>
      <c r="D95" s="21" t="s">
        <v>222</v>
      </c>
      <c r="E95" s="11"/>
      <c r="F95" s="11"/>
      <c r="G95" s="11"/>
      <c r="H95" s="12"/>
      <c r="I95" s="64"/>
      <c r="J95" s="13">
        <v>10.43</v>
      </c>
      <c r="K95" s="13">
        <v>20</v>
      </c>
      <c r="L95" s="15">
        <v>26</v>
      </c>
      <c r="M95" s="13">
        <v>23</v>
      </c>
      <c r="N95" s="24">
        <f t="shared" si="1"/>
        <v>10.43</v>
      </c>
      <c r="O95" s="14"/>
      <c r="P95" s="2"/>
    </row>
    <row r="96" spans="1:16" s="1" customFormat="1" ht="15.75" thickBot="1" x14ac:dyDescent="0.3">
      <c r="A96" s="149" t="s">
        <v>269</v>
      </c>
      <c r="B96" s="150"/>
      <c r="C96" s="150"/>
      <c r="D96" s="150"/>
      <c r="E96" s="6"/>
      <c r="F96" s="6"/>
      <c r="G96" s="6"/>
      <c r="H96" s="7"/>
      <c r="I96" s="142">
        <f>COUNT(C97:C102)/COUNT(B97:B102)</f>
        <v>0.66666666666666663</v>
      </c>
      <c r="J96" s="142"/>
      <c r="K96" s="142"/>
      <c r="L96" s="142"/>
      <c r="M96" s="142"/>
      <c r="N96" s="142"/>
      <c r="O96" s="143"/>
      <c r="P96" s="2"/>
    </row>
    <row r="97" spans="1:16" s="1" customFormat="1" outlineLevel="1" x14ac:dyDescent="0.25">
      <c r="A97" s="103" t="s">
        <v>269</v>
      </c>
      <c r="B97" s="21">
        <v>1</v>
      </c>
      <c r="C97" s="11">
        <v>1</v>
      </c>
      <c r="D97" s="21" t="s">
        <v>270</v>
      </c>
      <c r="E97" s="1" t="s">
        <v>406</v>
      </c>
      <c r="F97" s="11" t="s">
        <v>53</v>
      </c>
      <c r="G97" s="11" t="s">
        <v>407</v>
      </c>
      <c r="H97" s="12">
        <v>32423</v>
      </c>
      <c r="I97" s="64">
        <v>282</v>
      </c>
      <c r="J97" s="13"/>
      <c r="K97" s="13"/>
      <c r="L97" s="13"/>
      <c r="M97" s="13"/>
      <c r="N97" s="24">
        <f t="shared" si="1"/>
        <v>0</v>
      </c>
      <c r="O97" s="14"/>
      <c r="P97" s="2"/>
    </row>
    <row r="98" spans="1:16" s="1" customFormat="1" outlineLevel="1" x14ac:dyDescent="0.25">
      <c r="A98" s="104" t="s">
        <v>269</v>
      </c>
      <c r="B98" s="21">
        <v>2</v>
      </c>
      <c r="C98" s="11">
        <v>1</v>
      </c>
      <c r="D98" s="21" t="s">
        <v>271</v>
      </c>
      <c r="E98" s="1" t="s">
        <v>406</v>
      </c>
      <c r="F98" s="11" t="s">
        <v>53</v>
      </c>
      <c r="G98" s="11" t="s">
        <v>408</v>
      </c>
      <c r="H98" s="12">
        <v>32423</v>
      </c>
      <c r="I98" s="64">
        <v>487</v>
      </c>
      <c r="J98" s="13"/>
      <c r="K98" s="13"/>
      <c r="L98" s="13"/>
      <c r="M98" s="13"/>
      <c r="N98" s="24">
        <f t="shared" si="1"/>
        <v>0</v>
      </c>
      <c r="O98" s="14"/>
      <c r="P98" s="2"/>
    </row>
    <row r="99" spans="1:16" s="1" customFormat="1" outlineLevel="1" x14ac:dyDescent="0.25">
      <c r="A99" s="104" t="s">
        <v>269</v>
      </c>
      <c r="B99" s="21">
        <v>3</v>
      </c>
      <c r="C99" s="11">
        <v>1</v>
      </c>
      <c r="D99" s="21" t="s">
        <v>272</v>
      </c>
      <c r="E99" s="1" t="s">
        <v>406</v>
      </c>
      <c r="F99" s="11" t="s">
        <v>58</v>
      </c>
      <c r="G99" s="11" t="s">
        <v>466</v>
      </c>
      <c r="H99" s="12">
        <v>33413</v>
      </c>
      <c r="I99" s="64"/>
      <c r="J99" s="13"/>
      <c r="K99" s="13"/>
      <c r="L99" s="13"/>
      <c r="M99" s="13"/>
      <c r="N99" s="24">
        <f t="shared" si="1"/>
        <v>0</v>
      </c>
      <c r="O99" s="14" t="s">
        <v>467</v>
      </c>
      <c r="P99" s="2"/>
    </row>
    <row r="100" spans="1:16" s="1" customFormat="1" outlineLevel="1" x14ac:dyDescent="0.25">
      <c r="A100" s="34" t="s">
        <v>269</v>
      </c>
      <c r="B100" s="21">
        <v>4</v>
      </c>
      <c r="C100" s="11"/>
      <c r="D100" s="21" t="s">
        <v>273</v>
      </c>
      <c r="E100" s="11"/>
      <c r="F100" s="11"/>
      <c r="G100" s="11"/>
      <c r="H100" s="11"/>
      <c r="I100" s="64"/>
      <c r="J100" s="13"/>
      <c r="K100" s="13">
        <v>7</v>
      </c>
      <c r="L100" s="13">
        <v>4.5</v>
      </c>
      <c r="M100" s="13"/>
      <c r="N100" s="24">
        <f t="shared" si="1"/>
        <v>4.5</v>
      </c>
      <c r="O100" s="14"/>
      <c r="P100" s="2"/>
    </row>
    <row r="101" spans="1:16" s="1" customFormat="1" outlineLevel="1" x14ac:dyDescent="0.25">
      <c r="A101" s="34" t="s">
        <v>269</v>
      </c>
      <c r="B101" s="21">
        <v>5</v>
      </c>
      <c r="C101" s="11"/>
      <c r="D101" s="21" t="s">
        <v>274</v>
      </c>
      <c r="E101" s="11"/>
      <c r="F101" s="11"/>
      <c r="G101" s="11"/>
      <c r="H101" s="11"/>
      <c r="I101" s="64"/>
      <c r="J101" s="13"/>
      <c r="K101" s="13"/>
      <c r="L101" s="15">
        <v>13</v>
      </c>
      <c r="M101" s="13">
        <v>9</v>
      </c>
      <c r="N101" s="24">
        <f t="shared" si="1"/>
        <v>9</v>
      </c>
      <c r="O101" s="14"/>
      <c r="P101" s="2"/>
    </row>
    <row r="102" spans="1:16" s="1" customFormat="1" ht="15.75" outlineLevel="1" thickBot="1" x14ac:dyDescent="0.3">
      <c r="A102" s="99" t="s">
        <v>269</v>
      </c>
      <c r="B102" s="21">
        <v>6</v>
      </c>
      <c r="C102" s="11">
        <v>1</v>
      </c>
      <c r="D102" s="21" t="s">
        <v>275</v>
      </c>
      <c r="E102" s="11" t="s">
        <v>34</v>
      </c>
      <c r="F102" s="11" t="s">
        <v>53</v>
      </c>
      <c r="G102" s="11" t="s">
        <v>396</v>
      </c>
      <c r="H102" s="12">
        <v>33140</v>
      </c>
      <c r="I102" s="64">
        <v>610</v>
      </c>
      <c r="J102" s="13"/>
      <c r="K102" s="13"/>
      <c r="L102" s="13"/>
      <c r="M102" s="13"/>
      <c r="N102" s="24">
        <f t="shared" si="1"/>
        <v>0</v>
      </c>
      <c r="O102" s="14"/>
      <c r="P102" s="2"/>
    </row>
    <row r="103" spans="1:16" s="1" customFormat="1" ht="15.75" thickBot="1" x14ac:dyDescent="0.3">
      <c r="A103" s="135" t="s">
        <v>62</v>
      </c>
      <c r="B103" s="136"/>
      <c r="C103" s="136"/>
      <c r="D103" s="136"/>
      <c r="E103" s="6"/>
      <c r="F103" s="6"/>
      <c r="G103" s="6"/>
      <c r="H103" s="6"/>
      <c r="I103" s="142">
        <f>COUNT(C104:C109)/COUNT(B104:B109)</f>
        <v>0.33333333333333331</v>
      </c>
      <c r="J103" s="142"/>
      <c r="K103" s="142"/>
      <c r="L103" s="142"/>
      <c r="M103" s="142"/>
      <c r="N103" s="142"/>
      <c r="O103" s="143"/>
      <c r="P103" s="2"/>
    </row>
    <row r="104" spans="1:16" s="1" customFormat="1" outlineLevel="1" x14ac:dyDescent="0.25">
      <c r="A104" s="32" t="s">
        <v>62</v>
      </c>
      <c r="B104" s="21">
        <v>1</v>
      </c>
      <c r="C104" s="11">
        <v>1</v>
      </c>
      <c r="D104" s="21" t="s">
        <v>223</v>
      </c>
      <c r="E104" s="11" t="s">
        <v>9</v>
      </c>
      <c r="F104" s="11" t="s">
        <v>332</v>
      </c>
      <c r="G104" s="11" t="s">
        <v>333</v>
      </c>
      <c r="H104" s="12">
        <v>31421</v>
      </c>
      <c r="I104" s="64">
        <v>316</v>
      </c>
      <c r="J104" s="13"/>
      <c r="K104" s="13"/>
      <c r="L104" s="13"/>
      <c r="M104" s="13"/>
      <c r="N104" s="24">
        <f t="shared" si="1"/>
        <v>0</v>
      </c>
      <c r="O104" s="14" t="s">
        <v>126</v>
      </c>
      <c r="P104" s="2"/>
    </row>
    <row r="105" spans="1:16" s="1" customFormat="1" outlineLevel="1" x14ac:dyDescent="0.25">
      <c r="A105" s="34" t="s">
        <v>62</v>
      </c>
      <c r="B105" s="21">
        <v>2</v>
      </c>
      <c r="C105" s="11"/>
      <c r="D105" s="21" t="s">
        <v>224</v>
      </c>
      <c r="E105" s="11"/>
      <c r="F105" s="11"/>
      <c r="G105" s="11"/>
      <c r="H105" s="12"/>
      <c r="I105" s="64"/>
      <c r="J105" s="13">
        <v>3.15</v>
      </c>
      <c r="K105" s="13">
        <v>5.5</v>
      </c>
      <c r="L105" s="13"/>
      <c r="M105" s="13"/>
      <c r="N105" s="24">
        <f t="shared" si="1"/>
        <v>3.15</v>
      </c>
      <c r="O105" s="14"/>
      <c r="P105" s="2"/>
    </row>
    <row r="106" spans="1:16" s="1" customFormat="1" outlineLevel="1" x14ac:dyDescent="0.25">
      <c r="A106" s="34" t="s">
        <v>62</v>
      </c>
      <c r="B106" s="21">
        <v>3</v>
      </c>
      <c r="C106" s="11"/>
      <c r="D106" s="21" t="s">
        <v>225</v>
      </c>
      <c r="E106" s="11"/>
      <c r="F106" s="11"/>
      <c r="G106" s="11"/>
      <c r="H106" s="12"/>
      <c r="I106" s="64"/>
      <c r="J106" s="13">
        <v>2.93</v>
      </c>
      <c r="K106" s="13">
        <v>5.5</v>
      </c>
      <c r="L106" s="13"/>
      <c r="M106" s="13"/>
      <c r="N106" s="24">
        <f t="shared" si="1"/>
        <v>2.93</v>
      </c>
      <c r="O106" s="14"/>
      <c r="P106" s="2"/>
    </row>
    <row r="107" spans="1:16" s="1" customFormat="1" outlineLevel="1" x14ac:dyDescent="0.25">
      <c r="A107" s="33" t="s">
        <v>62</v>
      </c>
      <c r="B107" s="22">
        <v>4</v>
      </c>
      <c r="C107" s="11">
        <v>1</v>
      </c>
      <c r="D107" s="21" t="s">
        <v>72</v>
      </c>
      <c r="E107" s="11" t="s">
        <v>94</v>
      </c>
      <c r="F107" s="11" t="s">
        <v>95</v>
      </c>
      <c r="G107" s="11" t="s">
        <v>96</v>
      </c>
      <c r="H107" s="12">
        <v>31565</v>
      </c>
      <c r="I107" s="64">
        <v>333</v>
      </c>
      <c r="J107" s="13"/>
      <c r="K107" s="13"/>
      <c r="L107" s="13"/>
      <c r="M107" s="13"/>
      <c r="N107" s="24">
        <f t="shared" si="1"/>
        <v>0</v>
      </c>
      <c r="O107" s="14" t="s">
        <v>126</v>
      </c>
      <c r="P107" s="2"/>
    </row>
    <row r="108" spans="1:16" s="1" customFormat="1" outlineLevel="1" x14ac:dyDescent="0.25">
      <c r="A108" s="34" t="s">
        <v>62</v>
      </c>
      <c r="B108" s="22">
        <v>5</v>
      </c>
      <c r="C108" s="11"/>
      <c r="D108" s="21" t="s">
        <v>226</v>
      </c>
      <c r="E108" s="11"/>
      <c r="F108" s="11"/>
      <c r="G108" s="11"/>
      <c r="H108" s="12"/>
      <c r="I108" s="64"/>
      <c r="J108" s="13"/>
      <c r="K108" s="13">
        <v>6</v>
      </c>
      <c r="L108" s="13">
        <v>4</v>
      </c>
      <c r="M108" s="13"/>
      <c r="N108" s="24">
        <f t="shared" si="1"/>
        <v>4</v>
      </c>
      <c r="O108" s="14"/>
      <c r="P108" s="2"/>
    </row>
    <row r="109" spans="1:16" s="1" customFormat="1" ht="15.75" outlineLevel="1" thickBot="1" x14ac:dyDescent="0.3">
      <c r="A109" s="35" t="s">
        <v>62</v>
      </c>
      <c r="B109" s="22">
        <v>6</v>
      </c>
      <c r="C109" s="11"/>
      <c r="D109" s="21" t="s">
        <v>227</v>
      </c>
      <c r="E109" s="11"/>
      <c r="F109" s="11"/>
      <c r="G109" s="11"/>
      <c r="H109" s="12"/>
      <c r="I109" s="64"/>
      <c r="J109" s="13">
        <v>3.43</v>
      </c>
      <c r="K109" s="13"/>
      <c r="L109" s="13"/>
      <c r="M109" s="13"/>
      <c r="N109" s="24">
        <f t="shared" si="1"/>
        <v>3.43</v>
      </c>
      <c r="O109" s="14"/>
      <c r="P109" s="2"/>
    </row>
    <row r="110" spans="1:16" s="1" customFormat="1" ht="15.75" thickBot="1" x14ac:dyDescent="0.3">
      <c r="A110" s="151" t="s">
        <v>66</v>
      </c>
      <c r="B110" s="152"/>
      <c r="C110" s="152"/>
      <c r="D110" s="152"/>
      <c r="E110" s="6"/>
      <c r="F110" s="6"/>
      <c r="G110" s="6"/>
      <c r="H110" s="7"/>
      <c r="I110" s="142">
        <f>COUNT(C111:C115)/COUNT(B111:B115)</f>
        <v>0.2</v>
      </c>
      <c r="J110" s="142"/>
      <c r="K110" s="142"/>
      <c r="L110" s="142"/>
      <c r="M110" s="142"/>
      <c r="N110" s="142"/>
      <c r="O110" s="143"/>
      <c r="P110" s="2"/>
    </row>
    <row r="111" spans="1:16" s="1" customFormat="1" outlineLevel="1" x14ac:dyDescent="0.25">
      <c r="A111" s="38" t="s">
        <v>66</v>
      </c>
      <c r="B111" s="22">
        <v>1</v>
      </c>
      <c r="C111" s="11"/>
      <c r="D111" s="21" t="s">
        <v>228</v>
      </c>
      <c r="E111" s="11"/>
      <c r="F111" s="11"/>
      <c r="G111" s="11"/>
      <c r="H111" s="12"/>
      <c r="I111" s="64"/>
      <c r="J111" s="13"/>
      <c r="K111" s="13"/>
      <c r="L111" s="13"/>
      <c r="M111" s="13"/>
      <c r="N111" s="24">
        <f t="shared" si="1"/>
        <v>0</v>
      </c>
      <c r="O111" s="14"/>
      <c r="P111" s="2"/>
    </row>
    <row r="112" spans="1:16" s="1" customFormat="1" outlineLevel="1" x14ac:dyDescent="0.25">
      <c r="A112" s="43" t="s">
        <v>66</v>
      </c>
      <c r="B112" s="22">
        <v>2</v>
      </c>
      <c r="C112" s="11">
        <v>1</v>
      </c>
      <c r="D112" s="21" t="s">
        <v>73</v>
      </c>
      <c r="E112" s="11" t="s">
        <v>12</v>
      </c>
      <c r="F112" s="11" t="s">
        <v>36</v>
      </c>
      <c r="G112" s="11" t="s">
        <v>13</v>
      </c>
      <c r="H112" s="12">
        <v>33270</v>
      </c>
      <c r="I112" s="64">
        <v>621</v>
      </c>
      <c r="J112" s="13"/>
      <c r="K112" s="13"/>
      <c r="L112" s="13"/>
      <c r="M112" s="13"/>
      <c r="N112" s="24">
        <f t="shared" si="1"/>
        <v>0</v>
      </c>
      <c r="O112" s="14" t="s">
        <v>388</v>
      </c>
      <c r="P112" s="2"/>
    </row>
    <row r="113" spans="1:16" s="1" customFormat="1" outlineLevel="1" x14ac:dyDescent="0.25">
      <c r="A113" s="34" t="s">
        <v>66</v>
      </c>
      <c r="B113" s="22">
        <v>3</v>
      </c>
      <c r="C113" s="11"/>
      <c r="D113" s="21" t="s">
        <v>229</v>
      </c>
      <c r="E113" s="11"/>
      <c r="F113" s="11"/>
      <c r="G113" s="11"/>
      <c r="H113" s="12"/>
      <c r="I113" s="64"/>
      <c r="J113" s="13"/>
      <c r="K113" s="13"/>
      <c r="L113" s="13"/>
      <c r="M113" s="13"/>
      <c r="N113" s="24">
        <f t="shared" si="1"/>
        <v>0</v>
      </c>
      <c r="O113" s="14"/>
      <c r="P113" s="2"/>
    </row>
    <row r="114" spans="1:16" s="1" customFormat="1" outlineLevel="1" x14ac:dyDescent="0.25">
      <c r="A114" s="34" t="s">
        <v>66</v>
      </c>
      <c r="B114" s="22">
        <v>4</v>
      </c>
      <c r="C114" s="11"/>
      <c r="D114" s="21" t="s">
        <v>230</v>
      </c>
      <c r="E114" s="11"/>
      <c r="F114" s="11"/>
      <c r="G114" s="11"/>
      <c r="H114" s="12"/>
      <c r="I114" s="64"/>
      <c r="J114" s="13"/>
      <c r="K114" s="13"/>
      <c r="L114" s="13"/>
      <c r="M114" s="13"/>
      <c r="N114" s="24">
        <f t="shared" si="1"/>
        <v>0</v>
      </c>
      <c r="O114" s="14"/>
      <c r="P114" s="2"/>
    </row>
    <row r="115" spans="1:16" s="1" customFormat="1" ht="15.75" outlineLevel="1" thickBot="1" x14ac:dyDescent="0.3">
      <c r="A115" s="35" t="s">
        <v>66</v>
      </c>
      <c r="B115" s="21">
        <v>5</v>
      </c>
      <c r="C115" s="11"/>
      <c r="D115" s="21" t="s">
        <v>231</v>
      </c>
      <c r="E115" s="11"/>
      <c r="F115" s="11"/>
      <c r="G115" s="11"/>
      <c r="H115" s="12"/>
      <c r="I115" s="64"/>
      <c r="J115" s="13">
        <v>4.13</v>
      </c>
      <c r="K115" s="13">
        <v>6</v>
      </c>
      <c r="L115" s="13">
        <v>9</v>
      </c>
      <c r="M115" s="13"/>
      <c r="N115" s="24">
        <f t="shared" si="1"/>
        <v>4.13</v>
      </c>
      <c r="O115" s="14"/>
      <c r="P115" s="2"/>
    </row>
    <row r="116" spans="1:16" s="1" customFormat="1" ht="15.75" thickBot="1" x14ac:dyDescent="0.3">
      <c r="A116" s="153" t="s">
        <v>276</v>
      </c>
      <c r="B116" s="154"/>
      <c r="C116" s="154"/>
      <c r="D116" s="154"/>
      <c r="E116" s="6"/>
      <c r="F116" s="6"/>
      <c r="G116" s="6"/>
      <c r="H116" s="7"/>
      <c r="I116" s="142">
        <f>COUNT(C117:C118)/COUNT(B117:B118)</f>
        <v>0</v>
      </c>
      <c r="J116" s="142"/>
      <c r="K116" s="142"/>
      <c r="L116" s="142"/>
      <c r="M116" s="142"/>
      <c r="N116" s="142"/>
      <c r="O116" s="143"/>
      <c r="P116" s="2"/>
    </row>
    <row r="117" spans="1:16" s="1" customFormat="1" outlineLevel="1" x14ac:dyDescent="0.25">
      <c r="A117" s="38" t="s">
        <v>276</v>
      </c>
      <c r="B117" s="21">
        <v>1</v>
      </c>
      <c r="C117" s="11"/>
      <c r="D117" s="21" t="s">
        <v>277</v>
      </c>
      <c r="E117" s="11"/>
      <c r="F117" s="11"/>
      <c r="G117" s="11"/>
      <c r="H117" s="12"/>
      <c r="I117" s="64"/>
      <c r="J117" s="13"/>
      <c r="K117" s="13">
        <v>6</v>
      </c>
      <c r="L117" s="13">
        <v>5</v>
      </c>
      <c r="M117" s="13"/>
      <c r="N117" s="24">
        <f t="shared" si="1"/>
        <v>5</v>
      </c>
      <c r="O117" s="14"/>
      <c r="P117" s="2"/>
    </row>
    <row r="118" spans="1:16" s="1" customFormat="1" ht="15.75" outlineLevel="1" thickBot="1" x14ac:dyDescent="0.3">
      <c r="A118" s="35" t="s">
        <v>276</v>
      </c>
      <c r="B118" s="21">
        <v>2</v>
      </c>
      <c r="C118" s="11"/>
      <c r="D118" s="21" t="s">
        <v>278</v>
      </c>
      <c r="E118" s="11"/>
      <c r="F118" s="11"/>
      <c r="G118" s="11"/>
      <c r="H118" s="12"/>
      <c r="I118" s="64"/>
      <c r="J118" s="13"/>
      <c r="K118" s="13">
        <v>5.5</v>
      </c>
      <c r="L118" s="13">
        <v>4</v>
      </c>
      <c r="M118" s="13"/>
      <c r="N118" s="24">
        <f t="shared" si="1"/>
        <v>4</v>
      </c>
      <c r="O118" s="14"/>
      <c r="P118" s="2"/>
    </row>
    <row r="119" spans="1:16" s="1" customFormat="1" ht="15.75" thickBot="1" x14ac:dyDescent="0.3">
      <c r="A119" s="155" t="s">
        <v>279</v>
      </c>
      <c r="B119" s="156"/>
      <c r="C119" s="156"/>
      <c r="D119" s="156"/>
      <c r="E119" s="6"/>
      <c r="F119" s="6"/>
      <c r="G119" s="6"/>
      <c r="H119" s="7"/>
      <c r="I119" s="142">
        <f>COUNT(C120:C124)/COUNT(B120:B124)</f>
        <v>0</v>
      </c>
      <c r="J119" s="142"/>
      <c r="K119" s="142"/>
      <c r="L119" s="142"/>
      <c r="M119" s="142"/>
      <c r="N119" s="142"/>
      <c r="O119" s="143"/>
      <c r="P119" s="2"/>
    </row>
    <row r="120" spans="1:16" s="1" customFormat="1" outlineLevel="1" x14ac:dyDescent="0.25">
      <c r="A120" s="38" t="s">
        <v>279</v>
      </c>
      <c r="B120" s="21">
        <v>1</v>
      </c>
      <c r="C120" s="11"/>
      <c r="D120" s="21" t="s">
        <v>280</v>
      </c>
      <c r="E120" s="11"/>
      <c r="F120" s="11"/>
      <c r="G120" s="11"/>
      <c r="H120" s="12"/>
      <c r="I120" s="64"/>
      <c r="J120" s="13">
        <v>3.74</v>
      </c>
      <c r="K120" s="13">
        <v>6</v>
      </c>
      <c r="L120" s="13">
        <v>5</v>
      </c>
      <c r="M120" s="13"/>
      <c r="N120" s="24">
        <f t="shared" si="1"/>
        <v>3.74</v>
      </c>
      <c r="O120" s="14"/>
      <c r="P120" s="2"/>
    </row>
    <row r="121" spans="1:16" s="1" customFormat="1" outlineLevel="1" x14ac:dyDescent="0.25">
      <c r="A121" s="34" t="s">
        <v>279</v>
      </c>
      <c r="B121" s="21">
        <v>2</v>
      </c>
      <c r="C121" s="11"/>
      <c r="D121" s="21" t="s">
        <v>281</v>
      </c>
      <c r="E121" s="11"/>
      <c r="F121" s="11"/>
      <c r="G121" s="11"/>
      <c r="H121" s="11"/>
      <c r="I121" s="64"/>
      <c r="J121" s="13"/>
      <c r="K121" s="13">
        <v>6</v>
      </c>
      <c r="L121" s="13"/>
      <c r="M121" s="13"/>
      <c r="N121" s="24">
        <f t="shared" si="1"/>
        <v>6</v>
      </c>
      <c r="O121" s="14"/>
      <c r="P121" s="2"/>
    </row>
    <row r="122" spans="1:16" s="1" customFormat="1" outlineLevel="1" x14ac:dyDescent="0.25">
      <c r="A122" s="34" t="s">
        <v>279</v>
      </c>
      <c r="B122" s="21">
        <v>3</v>
      </c>
      <c r="C122" s="11"/>
      <c r="D122" s="21" t="s">
        <v>282</v>
      </c>
      <c r="E122" s="11"/>
      <c r="F122" s="11"/>
      <c r="G122" s="11"/>
      <c r="H122" s="11"/>
      <c r="I122" s="64"/>
      <c r="J122" s="13"/>
      <c r="K122" s="13">
        <v>5</v>
      </c>
      <c r="L122" s="13">
        <v>12</v>
      </c>
      <c r="M122" s="13"/>
      <c r="N122" s="24">
        <f t="shared" si="1"/>
        <v>5</v>
      </c>
      <c r="O122" s="14"/>
      <c r="P122" s="2"/>
    </row>
    <row r="123" spans="1:16" s="1" customFormat="1" outlineLevel="1" x14ac:dyDescent="0.25">
      <c r="A123" s="34" t="s">
        <v>279</v>
      </c>
      <c r="B123" s="21">
        <v>4</v>
      </c>
      <c r="C123" s="11"/>
      <c r="D123" s="21" t="s">
        <v>283</v>
      </c>
      <c r="E123" s="11"/>
      <c r="F123" s="11"/>
      <c r="G123" s="11"/>
      <c r="H123" s="11"/>
      <c r="I123" s="64"/>
      <c r="J123" s="13"/>
      <c r="K123" s="13">
        <v>5.5</v>
      </c>
      <c r="L123" s="13"/>
      <c r="M123" s="13"/>
      <c r="N123" s="24">
        <f t="shared" si="1"/>
        <v>5.5</v>
      </c>
      <c r="O123" s="14"/>
      <c r="P123" s="2"/>
    </row>
    <row r="124" spans="1:16" s="1" customFormat="1" ht="15.75" outlineLevel="1" thickBot="1" x14ac:dyDescent="0.3">
      <c r="A124" s="35" t="s">
        <v>279</v>
      </c>
      <c r="B124" s="21">
        <v>5</v>
      </c>
      <c r="C124" s="11"/>
      <c r="D124" s="21" t="s">
        <v>284</v>
      </c>
      <c r="E124" s="11"/>
      <c r="F124" s="11"/>
      <c r="G124" s="11"/>
      <c r="H124" s="11"/>
      <c r="I124" s="64"/>
      <c r="J124" s="13"/>
      <c r="K124" s="13"/>
      <c r="L124" s="13">
        <v>20</v>
      </c>
      <c r="M124" s="13"/>
      <c r="N124" s="24">
        <f t="shared" si="1"/>
        <v>20</v>
      </c>
      <c r="O124" s="14"/>
      <c r="P124" s="2"/>
    </row>
    <row r="125" spans="1:16" s="1" customFormat="1" ht="15.75" thickBot="1" x14ac:dyDescent="0.3">
      <c r="A125" s="131" t="s">
        <v>285</v>
      </c>
      <c r="B125" s="132"/>
      <c r="C125" s="132"/>
      <c r="D125" s="132"/>
      <c r="E125" s="6"/>
      <c r="F125" s="6"/>
      <c r="G125" s="6"/>
      <c r="H125" s="6"/>
      <c r="I125" s="142">
        <f>COUNT(C126:C127)/COUNT(B126:B127)</f>
        <v>1</v>
      </c>
      <c r="J125" s="142"/>
      <c r="K125" s="142"/>
      <c r="L125" s="142"/>
      <c r="M125" s="142"/>
      <c r="N125" s="142"/>
      <c r="O125" s="143"/>
      <c r="P125" s="2"/>
    </row>
    <row r="126" spans="1:16" s="1" customFormat="1" outlineLevel="1" x14ac:dyDescent="0.25">
      <c r="A126" s="106" t="s">
        <v>285</v>
      </c>
      <c r="B126" s="21">
        <v>1</v>
      </c>
      <c r="C126" s="11">
        <v>1</v>
      </c>
      <c r="D126" s="21" t="s">
        <v>286</v>
      </c>
      <c r="E126" s="11" t="s">
        <v>397</v>
      </c>
      <c r="F126" s="11" t="s">
        <v>398</v>
      </c>
      <c r="G126" s="11" t="s">
        <v>399</v>
      </c>
      <c r="H126" s="12">
        <v>32799</v>
      </c>
      <c r="I126" s="64">
        <v>574</v>
      </c>
      <c r="J126" s="13"/>
      <c r="K126" s="13"/>
      <c r="L126" s="13"/>
      <c r="M126" s="13"/>
      <c r="N126" s="24">
        <f t="shared" si="1"/>
        <v>0</v>
      </c>
      <c r="O126" s="14"/>
      <c r="P126" s="2"/>
    </row>
    <row r="127" spans="1:16" s="1" customFormat="1" ht="15.75" outlineLevel="1" thickBot="1" x14ac:dyDescent="0.3">
      <c r="A127" s="105" t="s">
        <v>285</v>
      </c>
      <c r="B127" s="21">
        <v>2</v>
      </c>
      <c r="C127" s="11">
        <v>1</v>
      </c>
      <c r="D127" s="21" t="s">
        <v>287</v>
      </c>
      <c r="E127" s="11" t="s">
        <v>397</v>
      </c>
      <c r="F127" s="11" t="s">
        <v>398</v>
      </c>
      <c r="G127" s="11" t="s">
        <v>400</v>
      </c>
      <c r="H127" s="12">
        <v>32799</v>
      </c>
      <c r="I127" s="64">
        <v>575</v>
      </c>
      <c r="J127" s="13"/>
      <c r="K127" s="13"/>
      <c r="L127" s="13"/>
      <c r="M127" s="13"/>
      <c r="N127" s="24">
        <f t="shared" si="1"/>
        <v>0</v>
      </c>
      <c r="O127" s="14"/>
      <c r="P127" s="2"/>
    </row>
    <row r="128" spans="1:16" s="1" customFormat="1" ht="15.75" thickBot="1" x14ac:dyDescent="0.3">
      <c r="A128" s="133" t="s">
        <v>288</v>
      </c>
      <c r="B128" s="134"/>
      <c r="C128" s="134"/>
      <c r="D128" s="134"/>
      <c r="E128" s="6"/>
      <c r="F128" s="6"/>
      <c r="G128" s="6"/>
      <c r="H128" s="6"/>
      <c r="I128" s="142">
        <f>COUNT(C129:C132)/COUNT(B129:B132)</f>
        <v>1</v>
      </c>
      <c r="J128" s="142"/>
      <c r="K128" s="142"/>
      <c r="L128" s="142"/>
      <c r="M128" s="142"/>
      <c r="N128" s="142"/>
      <c r="O128" s="143"/>
      <c r="P128" s="2"/>
    </row>
    <row r="129" spans="1:16" s="1" customFormat="1" outlineLevel="1" x14ac:dyDescent="0.25">
      <c r="A129" s="44" t="s">
        <v>288</v>
      </c>
      <c r="B129" s="21">
        <v>1</v>
      </c>
      <c r="C129" s="11">
        <v>1</v>
      </c>
      <c r="D129" s="21" t="s">
        <v>289</v>
      </c>
      <c r="E129" s="11" t="s">
        <v>20</v>
      </c>
      <c r="F129" s="11" t="s">
        <v>349</v>
      </c>
      <c r="G129" s="11" t="s">
        <v>350</v>
      </c>
      <c r="H129" s="12">
        <v>32069</v>
      </c>
      <c r="I129" s="64">
        <v>318</v>
      </c>
      <c r="J129" s="13"/>
      <c r="K129" s="13"/>
      <c r="L129" s="13"/>
      <c r="M129" s="13"/>
      <c r="N129" s="24">
        <f t="shared" si="1"/>
        <v>0</v>
      </c>
      <c r="O129" s="14" t="s">
        <v>351</v>
      </c>
      <c r="P129" s="2"/>
    </row>
    <row r="130" spans="1:16" s="1" customFormat="1" outlineLevel="1" x14ac:dyDescent="0.25">
      <c r="A130" s="108" t="s">
        <v>288</v>
      </c>
      <c r="B130" s="21">
        <v>2</v>
      </c>
      <c r="C130" s="11">
        <v>1</v>
      </c>
      <c r="D130" s="21" t="s">
        <v>290</v>
      </c>
      <c r="E130" s="11" t="s">
        <v>20</v>
      </c>
      <c r="F130" s="11" t="s">
        <v>349</v>
      </c>
      <c r="G130" s="11" t="s">
        <v>436</v>
      </c>
      <c r="H130" s="12">
        <v>32555</v>
      </c>
      <c r="I130" s="64">
        <v>319</v>
      </c>
      <c r="J130" s="13"/>
      <c r="K130" s="13"/>
      <c r="L130" s="13"/>
      <c r="M130" s="13"/>
      <c r="N130" s="24">
        <f t="shared" si="1"/>
        <v>0</v>
      </c>
      <c r="O130" s="14"/>
      <c r="P130" s="2"/>
    </row>
    <row r="131" spans="1:16" s="1" customFormat="1" outlineLevel="1" x14ac:dyDescent="0.25">
      <c r="A131" s="108" t="s">
        <v>288</v>
      </c>
      <c r="B131" s="21">
        <v>3</v>
      </c>
      <c r="C131" s="11">
        <v>1</v>
      </c>
      <c r="D131" s="21" t="s">
        <v>291</v>
      </c>
      <c r="E131" s="11" t="s">
        <v>20</v>
      </c>
      <c r="F131" s="11" t="s">
        <v>53</v>
      </c>
      <c r="G131" s="11" t="s">
        <v>393</v>
      </c>
      <c r="H131" s="12">
        <v>34912</v>
      </c>
      <c r="I131" s="64">
        <v>331</v>
      </c>
      <c r="J131" s="13"/>
      <c r="K131" s="13"/>
      <c r="L131" s="13"/>
      <c r="M131" s="13"/>
      <c r="N131" s="24">
        <f t="shared" si="1"/>
        <v>0</v>
      </c>
      <c r="O131" s="14"/>
      <c r="P131" s="2"/>
    </row>
    <row r="132" spans="1:16" s="1" customFormat="1" ht="15.75" outlineLevel="1" thickBot="1" x14ac:dyDescent="0.3">
      <c r="A132" s="107" t="s">
        <v>288</v>
      </c>
      <c r="B132" s="21">
        <v>4</v>
      </c>
      <c r="C132" s="11">
        <v>1</v>
      </c>
      <c r="D132" s="21" t="s">
        <v>292</v>
      </c>
      <c r="E132" s="11" t="s">
        <v>20</v>
      </c>
      <c r="F132" s="11" t="s">
        <v>53</v>
      </c>
      <c r="G132" s="11" t="s">
        <v>437</v>
      </c>
      <c r="H132" s="12">
        <v>31596</v>
      </c>
      <c r="I132" s="64">
        <v>334</v>
      </c>
      <c r="J132" s="13"/>
      <c r="K132" s="13"/>
      <c r="L132" s="13"/>
      <c r="M132" s="13"/>
      <c r="N132" s="24">
        <f t="shared" si="1"/>
        <v>0</v>
      </c>
      <c r="O132" s="14"/>
      <c r="P132" s="2"/>
    </row>
    <row r="133" spans="1:16" s="1" customFormat="1" ht="15.75" thickBot="1" x14ac:dyDescent="0.3">
      <c r="A133" s="127" t="s">
        <v>67</v>
      </c>
      <c r="B133" s="128"/>
      <c r="C133" s="128"/>
      <c r="D133" s="128"/>
      <c r="E133" s="6"/>
      <c r="F133" s="6"/>
      <c r="G133" s="6"/>
      <c r="H133" s="6"/>
      <c r="I133" s="142">
        <f>COUNT(C134:C157)/COUNT(B134:B157)</f>
        <v>0.75</v>
      </c>
      <c r="J133" s="142"/>
      <c r="K133" s="142"/>
      <c r="L133" s="142"/>
      <c r="M133" s="142"/>
      <c r="N133" s="142"/>
      <c r="O133" s="143"/>
      <c r="P133" s="2"/>
    </row>
    <row r="134" spans="1:16" s="1" customFormat="1" outlineLevel="1" x14ac:dyDescent="0.25">
      <c r="A134" s="47" t="s">
        <v>67</v>
      </c>
      <c r="B134" s="21">
        <v>1</v>
      </c>
      <c r="C134" s="11">
        <v>1</v>
      </c>
      <c r="D134" s="21" t="s">
        <v>301</v>
      </c>
      <c r="E134" s="11" t="s">
        <v>459</v>
      </c>
      <c r="F134" s="11" t="s">
        <v>411</v>
      </c>
      <c r="G134" s="11" t="s">
        <v>460</v>
      </c>
      <c r="H134" s="12">
        <v>31333</v>
      </c>
      <c r="I134" s="64">
        <v>322</v>
      </c>
      <c r="J134" s="13"/>
      <c r="K134" s="13"/>
      <c r="L134" s="13"/>
      <c r="M134" s="13"/>
      <c r="N134" s="24"/>
      <c r="O134" s="14" t="s">
        <v>318</v>
      </c>
      <c r="P134" s="2"/>
    </row>
    <row r="135" spans="1:16" s="1" customFormat="1" outlineLevel="1" x14ac:dyDescent="0.25">
      <c r="A135" s="47" t="s">
        <v>67</v>
      </c>
      <c r="B135" s="21">
        <v>2</v>
      </c>
      <c r="C135" s="11">
        <v>1</v>
      </c>
      <c r="D135" s="21" t="s">
        <v>302</v>
      </c>
      <c r="E135" s="11" t="s">
        <v>444</v>
      </c>
      <c r="F135" s="11" t="s">
        <v>411</v>
      </c>
      <c r="G135" s="11" t="s">
        <v>445</v>
      </c>
      <c r="H135" s="12">
        <v>31366</v>
      </c>
      <c r="I135" s="64">
        <v>324</v>
      </c>
      <c r="J135" s="13"/>
      <c r="K135" s="15"/>
      <c r="L135" s="13"/>
      <c r="M135" s="13"/>
      <c r="N135" s="24"/>
      <c r="O135" s="14" t="s">
        <v>319</v>
      </c>
      <c r="P135" s="2"/>
    </row>
    <row r="136" spans="1:16" s="1" customFormat="1" outlineLevel="1" x14ac:dyDescent="0.25">
      <c r="A136" s="47" t="s">
        <v>67</v>
      </c>
      <c r="B136" s="21">
        <v>3</v>
      </c>
      <c r="C136" s="11">
        <v>1</v>
      </c>
      <c r="D136" s="21" t="s">
        <v>303</v>
      </c>
      <c r="E136" s="11" t="s">
        <v>410</v>
      </c>
      <c r="F136" s="11" t="s">
        <v>43</v>
      </c>
      <c r="G136" s="11" t="s">
        <v>423</v>
      </c>
      <c r="H136" s="12">
        <v>32426</v>
      </c>
      <c r="I136" s="64">
        <v>321</v>
      </c>
      <c r="J136" s="13"/>
      <c r="K136" s="13"/>
      <c r="L136" s="13"/>
      <c r="M136" s="13"/>
      <c r="N136" s="24"/>
      <c r="O136" s="14" t="s">
        <v>455</v>
      </c>
      <c r="P136" s="2"/>
    </row>
    <row r="137" spans="1:16" s="1" customFormat="1" outlineLevel="1" x14ac:dyDescent="0.25">
      <c r="A137" s="47" t="s">
        <v>67</v>
      </c>
      <c r="B137" s="21">
        <v>4</v>
      </c>
      <c r="C137" s="11">
        <v>1</v>
      </c>
      <c r="D137" s="21" t="s">
        <v>304</v>
      </c>
      <c r="E137" s="11" t="s">
        <v>456</v>
      </c>
      <c r="F137" s="11" t="s">
        <v>457</v>
      </c>
      <c r="G137" s="11" t="s">
        <v>458</v>
      </c>
      <c r="H137" s="12">
        <v>31335</v>
      </c>
      <c r="I137" s="64">
        <v>325</v>
      </c>
      <c r="J137" s="13"/>
      <c r="K137" s="13"/>
      <c r="L137" s="13"/>
      <c r="M137" s="13"/>
      <c r="N137" s="24"/>
      <c r="O137" s="14" t="s">
        <v>320</v>
      </c>
      <c r="P137" s="2"/>
    </row>
    <row r="138" spans="1:16" s="1" customFormat="1" outlineLevel="1" x14ac:dyDescent="0.25">
      <c r="A138" s="47" t="s">
        <v>67</v>
      </c>
      <c r="B138" s="22">
        <v>5</v>
      </c>
      <c r="C138" s="11">
        <v>1</v>
      </c>
      <c r="D138" s="21" t="s">
        <v>74</v>
      </c>
      <c r="E138" s="11" t="s">
        <v>5</v>
      </c>
      <c r="F138" s="11" t="s">
        <v>43</v>
      </c>
      <c r="G138" s="11" t="s">
        <v>3</v>
      </c>
      <c r="H138" s="12">
        <v>31390</v>
      </c>
      <c r="I138" s="64">
        <v>320</v>
      </c>
      <c r="J138" s="13"/>
      <c r="K138" s="13"/>
      <c r="L138" s="13"/>
      <c r="M138" s="13"/>
      <c r="N138" s="24"/>
      <c r="O138" s="14" t="s">
        <v>432</v>
      </c>
      <c r="P138" s="2"/>
    </row>
    <row r="139" spans="1:16" s="1" customFormat="1" outlineLevel="1" x14ac:dyDescent="0.25">
      <c r="A139" s="47" t="s">
        <v>67</v>
      </c>
      <c r="B139" s="22">
        <v>6</v>
      </c>
      <c r="C139" s="11">
        <v>1</v>
      </c>
      <c r="D139" s="21" t="s">
        <v>305</v>
      </c>
      <c r="E139" s="11" t="s">
        <v>410</v>
      </c>
      <c r="F139" s="11" t="s">
        <v>43</v>
      </c>
      <c r="G139" s="11" t="s">
        <v>413</v>
      </c>
      <c r="H139" s="12">
        <v>32417</v>
      </c>
      <c r="I139" s="64">
        <v>323</v>
      </c>
      <c r="J139" s="13"/>
      <c r="K139" s="13"/>
      <c r="L139" s="13"/>
      <c r="M139" s="13"/>
      <c r="N139" s="24"/>
      <c r="O139" s="14" t="s">
        <v>321</v>
      </c>
      <c r="P139" s="2"/>
    </row>
    <row r="140" spans="1:16" s="1" customFormat="1" outlineLevel="1" x14ac:dyDescent="0.25">
      <c r="A140" s="46" t="s">
        <v>67</v>
      </c>
      <c r="B140" s="22">
        <v>7</v>
      </c>
      <c r="C140" s="11"/>
      <c r="D140" s="21" t="s">
        <v>306</v>
      </c>
      <c r="E140" s="11"/>
      <c r="F140" s="11"/>
      <c r="G140" s="11"/>
      <c r="H140" s="12"/>
      <c r="I140" s="64"/>
      <c r="J140" s="13"/>
      <c r="K140" s="13">
        <v>9.5</v>
      </c>
      <c r="L140" s="13">
        <v>12</v>
      </c>
      <c r="M140" s="13">
        <v>13</v>
      </c>
      <c r="N140" s="24">
        <f t="shared" si="1"/>
        <v>9.5</v>
      </c>
      <c r="O140" s="14" t="s">
        <v>322</v>
      </c>
      <c r="P140" s="2"/>
    </row>
    <row r="141" spans="1:16" s="1" customFormat="1" outlineLevel="1" x14ac:dyDescent="0.25">
      <c r="A141" s="47" t="s">
        <v>67</v>
      </c>
      <c r="B141" s="21">
        <v>8</v>
      </c>
      <c r="C141" s="11">
        <v>1</v>
      </c>
      <c r="D141" s="21" t="s">
        <v>307</v>
      </c>
      <c r="E141" s="11" t="s">
        <v>410</v>
      </c>
      <c r="F141" s="11" t="s">
        <v>43</v>
      </c>
      <c r="G141" s="11" t="s">
        <v>416</v>
      </c>
      <c r="H141" s="12">
        <v>31539</v>
      </c>
      <c r="I141" s="64">
        <v>338</v>
      </c>
      <c r="J141" s="13"/>
      <c r="K141" s="13"/>
      <c r="L141" s="13"/>
      <c r="M141" s="13"/>
      <c r="N141" s="24"/>
      <c r="O141" s="14" t="s">
        <v>323</v>
      </c>
      <c r="P141" s="2"/>
    </row>
    <row r="142" spans="1:16" s="1" customFormat="1" outlineLevel="1" x14ac:dyDescent="0.25">
      <c r="A142" s="47" t="s">
        <v>67</v>
      </c>
      <c r="B142" s="22">
        <v>9</v>
      </c>
      <c r="C142" s="11">
        <v>1</v>
      </c>
      <c r="D142" s="21" t="s">
        <v>308</v>
      </c>
      <c r="E142" s="11" t="s">
        <v>354</v>
      </c>
      <c r="F142" s="11" t="s">
        <v>417</v>
      </c>
      <c r="G142" s="11" t="s">
        <v>418</v>
      </c>
      <c r="H142" s="12">
        <v>31596</v>
      </c>
      <c r="I142" s="64">
        <v>339</v>
      </c>
      <c r="J142" s="13"/>
      <c r="K142" s="13"/>
      <c r="L142" s="13"/>
      <c r="M142" s="13"/>
      <c r="N142" s="24"/>
      <c r="O142" s="14" t="s">
        <v>324</v>
      </c>
      <c r="P142" s="2"/>
    </row>
    <row r="143" spans="1:16" s="1" customFormat="1" outlineLevel="1" x14ac:dyDescent="0.25">
      <c r="A143" s="47" t="s">
        <v>67</v>
      </c>
      <c r="B143" s="22">
        <v>10</v>
      </c>
      <c r="C143" s="11">
        <v>1</v>
      </c>
      <c r="D143" s="21" t="s">
        <v>309</v>
      </c>
      <c r="E143" s="11" t="s">
        <v>419</v>
      </c>
      <c r="F143" s="11" t="s">
        <v>420</v>
      </c>
      <c r="G143" s="11" t="s">
        <v>421</v>
      </c>
      <c r="H143" s="12">
        <v>31596</v>
      </c>
      <c r="I143" s="64">
        <v>340</v>
      </c>
      <c r="J143" s="13"/>
      <c r="K143" s="13"/>
      <c r="L143" s="13"/>
      <c r="M143" s="13"/>
      <c r="N143" s="24"/>
      <c r="O143" s="14" t="s">
        <v>325</v>
      </c>
      <c r="P143" s="2"/>
    </row>
    <row r="144" spans="1:16" s="1" customFormat="1" outlineLevel="1" x14ac:dyDescent="0.25">
      <c r="A144" s="47" t="s">
        <v>67</v>
      </c>
      <c r="B144" s="22">
        <v>11</v>
      </c>
      <c r="C144" s="11">
        <v>1</v>
      </c>
      <c r="D144" s="21" t="s">
        <v>310</v>
      </c>
      <c r="E144" s="11" t="s">
        <v>354</v>
      </c>
      <c r="F144" s="11" t="s">
        <v>43</v>
      </c>
      <c r="G144" s="11" t="s">
        <v>355</v>
      </c>
      <c r="H144" s="12">
        <v>32427</v>
      </c>
      <c r="I144" s="64">
        <v>341</v>
      </c>
      <c r="J144" s="13"/>
      <c r="K144" s="13"/>
      <c r="L144" s="13"/>
      <c r="M144" s="13"/>
      <c r="N144" s="24"/>
      <c r="O144" s="14" t="s">
        <v>356</v>
      </c>
      <c r="P144" s="2"/>
    </row>
    <row r="145" spans="1:16" s="1" customFormat="1" outlineLevel="1" x14ac:dyDescent="0.25">
      <c r="A145" s="46" t="s">
        <v>67</v>
      </c>
      <c r="B145" s="21">
        <v>12</v>
      </c>
      <c r="C145" s="11"/>
      <c r="D145" s="21" t="s">
        <v>311</v>
      </c>
      <c r="E145" s="11"/>
      <c r="F145" s="11"/>
      <c r="G145" s="11"/>
      <c r="H145" s="11"/>
      <c r="I145" s="64"/>
      <c r="J145" s="13"/>
      <c r="K145" s="13">
        <v>8</v>
      </c>
      <c r="L145" s="13">
        <v>7</v>
      </c>
      <c r="M145" s="13"/>
      <c r="N145" s="24">
        <f t="shared" ref="N145:N221" si="2">MIN(J145:M145)</f>
        <v>7</v>
      </c>
      <c r="O145" s="14" t="s">
        <v>326</v>
      </c>
      <c r="P145" s="2"/>
    </row>
    <row r="146" spans="1:16" s="1" customFormat="1" outlineLevel="1" x14ac:dyDescent="0.25">
      <c r="A146" s="47" t="s">
        <v>67</v>
      </c>
      <c r="B146" s="22">
        <v>13</v>
      </c>
      <c r="C146" s="11">
        <v>1</v>
      </c>
      <c r="D146" s="21" t="s">
        <v>312</v>
      </c>
      <c r="E146" s="11" t="s">
        <v>410</v>
      </c>
      <c r="F146" s="11" t="s">
        <v>43</v>
      </c>
      <c r="G146" s="11" t="s">
        <v>463</v>
      </c>
      <c r="H146" s="12">
        <v>31720</v>
      </c>
      <c r="I146" s="64">
        <v>374</v>
      </c>
      <c r="J146" s="13"/>
      <c r="K146" s="13"/>
      <c r="L146" s="13"/>
      <c r="M146" s="13"/>
      <c r="N146" s="24">
        <f t="shared" si="2"/>
        <v>0</v>
      </c>
      <c r="O146" s="14" t="s">
        <v>464</v>
      </c>
      <c r="P146" s="2"/>
    </row>
    <row r="147" spans="1:16" s="1" customFormat="1" outlineLevel="1" x14ac:dyDescent="0.25">
      <c r="A147" s="47" t="s">
        <v>67</v>
      </c>
      <c r="B147" s="22">
        <v>14</v>
      </c>
      <c r="C147" s="11">
        <v>1</v>
      </c>
      <c r="D147" s="21" t="s">
        <v>313</v>
      </c>
      <c r="E147" s="11" t="s">
        <v>424</v>
      </c>
      <c r="F147" s="11" t="s">
        <v>420</v>
      </c>
      <c r="G147" s="11" t="s">
        <v>425</v>
      </c>
      <c r="H147" s="12">
        <v>31918</v>
      </c>
      <c r="I147" s="64">
        <v>375</v>
      </c>
      <c r="J147" s="13"/>
      <c r="K147" s="13"/>
      <c r="L147" s="13"/>
      <c r="M147" s="13"/>
      <c r="N147" s="24">
        <f t="shared" si="2"/>
        <v>0</v>
      </c>
      <c r="O147" s="14" t="s">
        <v>426</v>
      </c>
      <c r="P147" s="2"/>
    </row>
    <row r="148" spans="1:16" s="1" customFormat="1" outlineLevel="1" x14ac:dyDescent="0.25">
      <c r="A148" s="46" t="s">
        <v>67</v>
      </c>
      <c r="B148" s="22">
        <v>15</v>
      </c>
      <c r="C148" s="11"/>
      <c r="D148" s="21" t="s">
        <v>314</v>
      </c>
      <c r="E148" s="11"/>
      <c r="F148" s="11"/>
      <c r="G148" s="11"/>
      <c r="H148" s="11"/>
      <c r="I148" s="64"/>
      <c r="J148" s="13"/>
      <c r="K148" s="13"/>
      <c r="L148" s="13"/>
      <c r="M148" s="13"/>
      <c r="N148" s="24">
        <f t="shared" si="2"/>
        <v>0</v>
      </c>
      <c r="O148" s="14" t="s">
        <v>361</v>
      </c>
      <c r="P148" s="2"/>
    </row>
    <row r="149" spans="1:16" s="1" customFormat="1" outlineLevel="1" x14ac:dyDescent="0.25">
      <c r="A149" s="46" t="s">
        <v>67</v>
      </c>
      <c r="B149" s="21">
        <v>16</v>
      </c>
      <c r="C149" s="11"/>
      <c r="D149" s="21" t="s">
        <v>315</v>
      </c>
      <c r="E149" s="11"/>
      <c r="F149" s="11"/>
      <c r="G149" s="11"/>
      <c r="H149" s="11"/>
      <c r="I149" s="64"/>
      <c r="J149" s="13"/>
      <c r="K149" s="13">
        <v>16</v>
      </c>
      <c r="L149" s="13"/>
      <c r="M149" s="13"/>
      <c r="N149" s="24">
        <f t="shared" si="2"/>
        <v>16</v>
      </c>
      <c r="O149" s="14"/>
      <c r="P149" s="2"/>
    </row>
    <row r="150" spans="1:16" s="1" customFormat="1" outlineLevel="1" x14ac:dyDescent="0.25">
      <c r="A150" s="46" t="s">
        <v>67</v>
      </c>
      <c r="B150" s="22">
        <v>17</v>
      </c>
      <c r="C150" s="11"/>
      <c r="D150" s="21" t="s">
        <v>316</v>
      </c>
      <c r="E150" s="11"/>
      <c r="F150" s="11"/>
      <c r="G150" s="11"/>
      <c r="H150" s="11"/>
      <c r="I150" s="64"/>
      <c r="J150" s="13"/>
      <c r="K150" s="13">
        <v>12</v>
      </c>
      <c r="L150" s="13"/>
      <c r="M150" s="13"/>
      <c r="N150" s="24">
        <f t="shared" si="2"/>
        <v>12</v>
      </c>
      <c r="O150" s="14"/>
      <c r="P150" s="2"/>
    </row>
    <row r="151" spans="1:16" s="1" customFormat="1" ht="15.75" outlineLevel="1" thickBot="1" x14ac:dyDescent="0.3">
      <c r="A151" s="48" t="s">
        <v>67</v>
      </c>
      <c r="B151" s="102">
        <v>18</v>
      </c>
      <c r="C151" s="27"/>
      <c r="D151" s="28" t="s">
        <v>317</v>
      </c>
      <c r="E151" s="27"/>
      <c r="F151" s="27"/>
      <c r="G151" s="27"/>
      <c r="H151" s="27"/>
      <c r="I151" s="66"/>
      <c r="J151" s="30"/>
      <c r="K151" s="30">
        <v>5.5</v>
      </c>
      <c r="L151" s="30">
        <v>8.5</v>
      </c>
      <c r="M151" s="30"/>
      <c r="N151" s="67">
        <f t="shared" si="2"/>
        <v>5.5</v>
      </c>
      <c r="O151" s="31"/>
      <c r="P151" s="2"/>
    </row>
    <row r="152" spans="1:16" s="1" customFormat="1" outlineLevel="1" x14ac:dyDescent="0.25">
      <c r="A152" s="47" t="s">
        <v>67</v>
      </c>
      <c r="B152" s="22">
        <v>0</v>
      </c>
      <c r="C152" s="11">
        <v>1</v>
      </c>
      <c r="D152" s="21" t="s">
        <v>409</v>
      </c>
      <c r="E152" s="11" t="s">
        <v>410</v>
      </c>
      <c r="F152" s="11" t="s">
        <v>411</v>
      </c>
      <c r="G152" s="11"/>
      <c r="H152" s="12">
        <v>32097</v>
      </c>
      <c r="I152" s="64"/>
      <c r="J152" s="13"/>
      <c r="K152" s="13"/>
      <c r="L152" s="13"/>
      <c r="M152" s="13"/>
      <c r="N152" s="24"/>
      <c r="O152" s="14" t="s">
        <v>412</v>
      </c>
      <c r="P152" s="2"/>
    </row>
    <row r="153" spans="1:16" s="1" customFormat="1" outlineLevel="1" x14ac:dyDescent="0.25">
      <c r="A153" s="47" t="s">
        <v>67</v>
      </c>
      <c r="B153" s="22">
        <v>0</v>
      </c>
      <c r="C153" s="11">
        <v>1</v>
      </c>
      <c r="D153" s="21" t="s">
        <v>414</v>
      </c>
      <c r="E153" s="11" t="s">
        <v>410</v>
      </c>
      <c r="F153" s="11" t="s">
        <v>43</v>
      </c>
      <c r="G153" s="11"/>
      <c r="H153" s="12">
        <v>31544</v>
      </c>
      <c r="I153" s="64"/>
      <c r="J153" s="13"/>
      <c r="K153" s="13"/>
      <c r="L153" s="13"/>
      <c r="M153" s="13"/>
      <c r="N153" s="24"/>
      <c r="O153" s="14" t="s">
        <v>415</v>
      </c>
      <c r="P153" s="2"/>
    </row>
    <row r="154" spans="1:16" s="1" customFormat="1" outlineLevel="1" x14ac:dyDescent="0.25">
      <c r="A154" s="47" t="s">
        <v>67</v>
      </c>
      <c r="B154" s="22">
        <v>0</v>
      </c>
      <c r="C154" s="11">
        <v>1</v>
      </c>
      <c r="D154" s="21" t="s">
        <v>338</v>
      </c>
      <c r="E154" s="11" t="s">
        <v>410</v>
      </c>
      <c r="F154" s="11" t="s">
        <v>411</v>
      </c>
      <c r="G154" s="11"/>
      <c r="H154" s="12">
        <v>32577</v>
      </c>
      <c r="I154" s="64"/>
      <c r="J154" s="13"/>
      <c r="K154" s="13"/>
      <c r="L154" s="13"/>
      <c r="M154" s="13"/>
      <c r="N154" s="24"/>
      <c r="O154" s="14" t="s">
        <v>412</v>
      </c>
      <c r="P154" s="2"/>
    </row>
    <row r="155" spans="1:16" s="1" customFormat="1" outlineLevel="1" x14ac:dyDescent="0.25">
      <c r="A155" s="47" t="s">
        <v>67</v>
      </c>
      <c r="B155" s="22">
        <v>0</v>
      </c>
      <c r="C155" s="11">
        <v>1</v>
      </c>
      <c r="D155" s="21" t="s">
        <v>427</v>
      </c>
      <c r="E155" s="11" t="s">
        <v>354</v>
      </c>
      <c r="F155" s="11" t="s">
        <v>420</v>
      </c>
      <c r="G155" s="11"/>
      <c r="H155" s="12">
        <v>31539</v>
      </c>
      <c r="I155" s="64"/>
      <c r="J155" s="13"/>
      <c r="K155" s="13"/>
      <c r="L155" s="13"/>
      <c r="M155" s="13"/>
      <c r="N155" s="24"/>
      <c r="O155" s="14" t="s">
        <v>415</v>
      </c>
      <c r="P155" s="2"/>
    </row>
    <row r="156" spans="1:16" s="1" customFormat="1" outlineLevel="1" x14ac:dyDescent="0.25">
      <c r="A156" s="47" t="s">
        <v>67</v>
      </c>
      <c r="B156" s="22">
        <v>0</v>
      </c>
      <c r="C156" s="11">
        <v>1</v>
      </c>
      <c r="D156" s="21" t="s">
        <v>364</v>
      </c>
      <c r="E156" s="11" t="s">
        <v>410</v>
      </c>
      <c r="F156" s="11" t="s">
        <v>422</v>
      </c>
      <c r="G156" s="11"/>
      <c r="H156" s="12">
        <v>31574</v>
      </c>
      <c r="I156" s="64"/>
      <c r="J156" s="13"/>
      <c r="K156" s="13"/>
      <c r="L156" s="13"/>
      <c r="M156" s="13"/>
      <c r="N156" s="24"/>
      <c r="O156" s="14" t="s">
        <v>412</v>
      </c>
      <c r="P156" s="2"/>
    </row>
    <row r="157" spans="1:16" s="1" customFormat="1" ht="15.75" outlineLevel="1" thickBot="1" x14ac:dyDescent="0.3">
      <c r="A157" s="47" t="s">
        <v>67</v>
      </c>
      <c r="B157" s="22">
        <v>0</v>
      </c>
      <c r="C157" s="11">
        <v>1</v>
      </c>
      <c r="D157" s="21" t="s">
        <v>428</v>
      </c>
      <c r="E157" s="11"/>
      <c r="F157" s="11"/>
      <c r="G157" s="11"/>
      <c r="H157" s="12"/>
      <c r="I157" s="64"/>
      <c r="J157" s="13"/>
      <c r="K157" s="13"/>
      <c r="L157" s="13"/>
      <c r="M157" s="13"/>
      <c r="N157" s="24"/>
      <c r="O157" s="14" t="s">
        <v>429</v>
      </c>
      <c r="P157" s="2"/>
    </row>
    <row r="158" spans="1:16" s="1" customFormat="1" ht="15.75" thickBot="1" x14ac:dyDescent="0.3">
      <c r="A158" s="129" t="s">
        <v>112</v>
      </c>
      <c r="B158" s="130"/>
      <c r="C158" s="130"/>
      <c r="D158" s="130"/>
      <c r="E158" s="6"/>
      <c r="F158" s="6"/>
      <c r="G158" s="6"/>
      <c r="H158" s="6"/>
      <c r="I158" s="142">
        <f>COUNT(C159:C164)/COUNT(B159:B164)</f>
        <v>0.66666666666666663</v>
      </c>
      <c r="J158" s="142"/>
      <c r="K158" s="142"/>
      <c r="L158" s="142"/>
      <c r="M158" s="142"/>
      <c r="N158" s="142"/>
      <c r="O158" s="143"/>
      <c r="P158" s="2"/>
    </row>
    <row r="159" spans="1:16" s="1" customFormat="1" outlineLevel="1" x14ac:dyDescent="0.25">
      <c r="A159" s="100" t="s">
        <v>112</v>
      </c>
      <c r="B159" s="22">
        <v>1</v>
      </c>
      <c r="C159" s="11">
        <v>1</v>
      </c>
      <c r="D159" s="21" t="s">
        <v>113</v>
      </c>
      <c r="E159" s="11" t="s">
        <v>114</v>
      </c>
      <c r="F159" s="11" t="s">
        <v>115</v>
      </c>
      <c r="G159" s="11" t="s">
        <v>116</v>
      </c>
      <c r="H159" s="12">
        <v>31811</v>
      </c>
      <c r="I159" s="64">
        <v>373</v>
      </c>
      <c r="J159" s="13"/>
      <c r="K159" s="13"/>
      <c r="L159" s="13"/>
      <c r="M159" s="13"/>
      <c r="N159" s="24"/>
      <c r="O159" s="14"/>
      <c r="P159" s="2"/>
    </row>
    <row r="160" spans="1:16" s="1" customFormat="1" outlineLevel="1" x14ac:dyDescent="0.25">
      <c r="A160" s="100" t="s">
        <v>112</v>
      </c>
      <c r="B160" s="22">
        <v>2</v>
      </c>
      <c r="C160" s="11">
        <v>1</v>
      </c>
      <c r="D160" s="21" t="s">
        <v>232</v>
      </c>
      <c r="E160" s="11" t="s">
        <v>114</v>
      </c>
      <c r="F160" s="11" t="s">
        <v>115</v>
      </c>
      <c r="G160" s="11" t="s">
        <v>392</v>
      </c>
      <c r="H160" s="12">
        <v>31809</v>
      </c>
      <c r="I160" s="64">
        <v>372</v>
      </c>
      <c r="J160" s="13"/>
      <c r="K160" s="13"/>
      <c r="L160" s="13"/>
      <c r="M160" s="13"/>
      <c r="N160" s="24"/>
      <c r="O160" s="14" t="s">
        <v>126</v>
      </c>
      <c r="P160" s="2"/>
    </row>
    <row r="161" spans="1:16" s="1" customFormat="1" outlineLevel="1" x14ac:dyDescent="0.25">
      <c r="A161" s="46" t="s">
        <v>112</v>
      </c>
      <c r="B161" s="22">
        <v>3</v>
      </c>
      <c r="C161" s="11"/>
      <c r="D161" s="21" t="s">
        <v>233</v>
      </c>
      <c r="E161" s="11"/>
      <c r="F161" s="11"/>
      <c r="G161" s="11"/>
      <c r="H161" s="12"/>
      <c r="I161" s="64"/>
      <c r="J161" s="13">
        <v>2.73</v>
      </c>
      <c r="K161" s="13">
        <v>8</v>
      </c>
      <c r="L161" s="13">
        <v>3</v>
      </c>
      <c r="M161" s="13"/>
      <c r="N161" s="24">
        <f t="shared" si="2"/>
        <v>2.73</v>
      </c>
      <c r="O161" s="14"/>
      <c r="P161" s="2"/>
    </row>
    <row r="162" spans="1:16" s="1" customFormat="1" outlineLevel="1" x14ac:dyDescent="0.25">
      <c r="A162" s="46" t="s">
        <v>112</v>
      </c>
      <c r="B162" s="22">
        <v>4</v>
      </c>
      <c r="C162" s="11"/>
      <c r="D162" s="21" t="s">
        <v>234</v>
      </c>
      <c r="E162" s="11"/>
      <c r="F162" s="11"/>
      <c r="G162" s="11"/>
      <c r="H162" s="12"/>
      <c r="I162" s="64"/>
      <c r="J162" s="13">
        <v>3.6</v>
      </c>
      <c r="K162" s="13">
        <v>3.74</v>
      </c>
      <c r="L162" s="13">
        <v>5</v>
      </c>
      <c r="M162" s="13"/>
      <c r="N162" s="24">
        <f t="shared" si="2"/>
        <v>3.6</v>
      </c>
      <c r="O162" s="14"/>
      <c r="P162" s="2"/>
    </row>
    <row r="163" spans="1:16" s="1" customFormat="1" outlineLevel="1" x14ac:dyDescent="0.25">
      <c r="A163" s="100" t="s">
        <v>112</v>
      </c>
      <c r="B163" s="22">
        <v>5</v>
      </c>
      <c r="C163" s="11">
        <v>1</v>
      </c>
      <c r="D163" s="21" t="s">
        <v>235</v>
      </c>
      <c r="E163" s="11" t="s">
        <v>114</v>
      </c>
      <c r="F163" s="11" t="s">
        <v>115</v>
      </c>
      <c r="G163" s="11" t="s">
        <v>401</v>
      </c>
      <c r="H163" s="12">
        <v>32701</v>
      </c>
      <c r="I163" s="64">
        <v>427</v>
      </c>
      <c r="J163" s="13"/>
      <c r="K163" s="13"/>
      <c r="L163" s="13"/>
      <c r="M163" s="13"/>
      <c r="N163" s="24"/>
      <c r="O163" s="14"/>
      <c r="P163" s="2"/>
    </row>
    <row r="164" spans="1:16" s="1" customFormat="1" ht="15.75" outlineLevel="1" thickBot="1" x14ac:dyDescent="0.3">
      <c r="A164" s="100" t="s">
        <v>112</v>
      </c>
      <c r="B164" s="22">
        <v>6</v>
      </c>
      <c r="C164" s="11">
        <v>1</v>
      </c>
      <c r="D164" s="21" t="s">
        <v>236</v>
      </c>
      <c r="E164" s="11" t="s">
        <v>114</v>
      </c>
      <c r="F164" s="11" t="s">
        <v>115</v>
      </c>
      <c r="G164" s="11" t="s">
        <v>330</v>
      </c>
      <c r="H164" s="12">
        <v>34759</v>
      </c>
      <c r="I164" s="64">
        <v>470</v>
      </c>
      <c r="J164" s="13"/>
      <c r="K164" s="13"/>
      <c r="L164" s="13"/>
      <c r="M164" s="13"/>
      <c r="N164" s="24"/>
      <c r="O164" s="14" t="s">
        <v>126</v>
      </c>
      <c r="P164" s="2"/>
    </row>
    <row r="165" spans="1:16" s="1" customFormat="1" ht="15.75" thickBot="1" x14ac:dyDescent="0.3">
      <c r="A165" s="145" t="s">
        <v>63</v>
      </c>
      <c r="B165" s="146"/>
      <c r="C165" s="146"/>
      <c r="D165" s="146"/>
      <c r="E165" s="6"/>
      <c r="F165" s="6"/>
      <c r="G165" s="6"/>
      <c r="H165" s="7"/>
      <c r="I165" s="142">
        <f>COUNT(C166:C169)/COUNT(B166:B169)</f>
        <v>0.5</v>
      </c>
      <c r="J165" s="142"/>
      <c r="K165" s="142"/>
      <c r="L165" s="142"/>
      <c r="M165" s="142"/>
      <c r="N165" s="142"/>
      <c r="O165" s="143"/>
      <c r="P165" s="2"/>
    </row>
    <row r="166" spans="1:16" s="1" customFormat="1" outlineLevel="1" x14ac:dyDescent="0.25">
      <c r="A166" s="49" t="s">
        <v>63</v>
      </c>
      <c r="B166" s="22">
        <v>1</v>
      </c>
      <c r="C166" s="11">
        <v>1</v>
      </c>
      <c r="D166" s="21" t="s">
        <v>237</v>
      </c>
      <c r="E166" s="11" t="s">
        <v>49</v>
      </c>
      <c r="F166" s="11" t="s">
        <v>50</v>
      </c>
      <c r="G166" s="11" t="s">
        <v>357</v>
      </c>
      <c r="H166" s="12">
        <v>32072</v>
      </c>
      <c r="I166" s="64">
        <v>422</v>
      </c>
      <c r="J166" s="13"/>
      <c r="K166" s="13"/>
      <c r="L166" s="13"/>
      <c r="M166" s="13"/>
      <c r="N166" s="24">
        <f t="shared" si="2"/>
        <v>0</v>
      </c>
      <c r="O166" s="14"/>
      <c r="P166" s="2"/>
    </row>
    <row r="167" spans="1:16" s="1" customFormat="1" outlineLevel="1" x14ac:dyDescent="0.25">
      <c r="A167" s="50" t="s">
        <v>63</v>
      </c>
      <c r="B167" s="22">
        <v>2</v>
      </c>
      <c r="C167" s="11">
        <v>1</v>
      </c>
      <c r="D167" s="21" t="s">
        <v>75</v>
      </c>
      <c r="E167" s="11" t="s">
        <v>49</v>
      </c>
      <c r="F167" s="11" t="s">
        <v>50</v>
      </c>
      <c r="G167" s="11" t="s">
        <v>51</v>
      </c>
      <c r="H167" s="12">
        <v>32076</v>
      </c>
      <c r="I167" s="64">
        <v>423</v>
      </c>
      <c r="J167" s="13"/>
      <c r="K167" s="13"/>
      <c r="L167" s="13"/>
      <c r="M167" s="13"/>
      <c r="N167" s="24">
        <f t="shared" si="2"/>
        <v>0</v>
      </c>
      <c r="O167" s="14"/>
      <c r="P167" s="2"/>
    </row>
    <row r="168" spans="1:16" s="1" customFormat="1" outlineLevel="1" x14ac:dyDescent="0.25">
      <c r="A168" s="46" t="s">
        <v>63</v>
      </c>
      <c r="B168" s="22">
        <v>3</v>
      </c>
      <c r="C168" s="11"/>
      <c r="D168" s="21" t="s">
        <v>238</v>
      </c>
      <c r="E168" s="11"/>
      <c r="F168" s="11"/>
      <c r="G168" s="11"/>
      <c r="H168" s="12"/>
      <c r="I168" s="64"/>
      <c r="J168" s="13"/>
      <c r="K168" s="13">
        <v>5</v>
      </c>
      <c r="L168" s="13"/>
      <c r="M168" s="13"/>
      <c r="N168" s="24">
        <f t="shared" si="2"/>
        <v>5</v>
      </c>
      <c r="O168" s="14"/>
      <c r="P168" s="2"/>
    </row>
    <row r="169" spans="1:16" s="1" customFormat="1" ht="15.75" outlineLevel="1" thickBot="1" x14ac:dyDescent="0.3">
      <c r="A169" s="48" t="s">
        <v>63</v>
      </c>
      <c r="B169" s="22">
        <v>4</v>
      </c>
      <c r="C169" s="11"/>
      <c r="D169" s="21" t="s">
        <v>239</v>
      </c>
      <c r="E169" s="11"/>
      <c r="F169" s="11"/>
      <c r="G169" s="11"/>
      <c r="H169" s="12"/>
      <c r="I169" s="64"/>
      <c r="J169" s="13"/>
      <c r="K169" s="13"/>
      <c r="L169" s="13">
        <v>3.5</v>
      </c>
      <c r="M169" s="13"/>
      <c r="N169" s="24">
        <f t="shared" si="2"/>
        <v>3.5</v>
      </c>
      <c r="O169" s="14"/>
      <c r="P169" s="2"/>
    </row>
    <row r="170" spans="1:16" s="1" customFormat="1" ht="15.75" thickBot="1" x14ac:dyDescent="0.3">
      <c r="A170" s="121" t="s">
        <v>293</v>
      </c>
      <c r="B170" s="122"/>
      <c r="C170" s="122"/>
      <c r="D170" s="122"/>
      <c r="E170" s="6"/>
      <c r="F170" s="6"/>
      <c r="G170" s="6"/>
      <c r="H170" s="7"/>
      <c r="I170" s="142">
        <f>COUNT(C171:C172)/COUNT(B171:B172)</f>
        <v>0</v>
      </c>
      <c r="J170" s="142"/>
      <c r="K170" s="142"/>
      <c r="L170" s="142"/>
      <c r="M170" s="142"/>
      <c r="N170" s="142"/>
      <c r="O170" s="143"/>
      <c r="P170" s="2"/>
    </row>
    <row r="171" spans="1:16" s="1" customFormat="1" outlineLevel="1" x14ac:dyDescent="0.25">
      <c r="A171" s="45" t="s">
        <v>293</v>
      </c>
      <c r="B171" s="22">
        <v>1</v>
      </c>
      <c r="C171" s="11"/>
      <c r="D171" s="21" t="s">
        <v>294</v>
      </c>
      <c r="E171" s="11"/>
      <c r="F171" s="11"/>
      <c r="G171" s="11"/>
      <c r="H171" s="12"/>
      <c r="I171" s="64"/>
      <c r="J171" s="13"/>
      <c r="K171" s="13">
        <v>13</v>
      </c>
      <c r="L171" s="13">
        <v>28</v>
      </c>
      <c r="M171" s="13">
        <v>28</v>
      </c>
      <c r="N171" s="24">
        <f t="shared" si="2"/>
        <v>13</v>
      </c>
      <c r="O171" s="14"/>
      <c r="P171" s="2"/>
    </row>
    <row r="172" spans="1:16" s="1" customFormat="1" ht="15.75" outlineLevel="1" thickBot="1" x14ac:dyDescent="0.3">
      <c r="A172" s="48" t="s">
        <v>293</v>
      </c>
      <c r="B172" s="22">
        <v>2</v>
      </c>
      <c r="C172" s="11"/>
      <c r="D172" s="21" t="s">
        <v>295</v>
      </c>
      <c r="E172" s="11"/>
      <c r="F172" s="11"/>
      <c r="G172" s="11"/>
      <c r="H172" s="12"/>
      <c r="I172" s="64"/>
      <c r="J172" s="13"/>
      <c r="K172" s="13"/>
      <c r="L172" s="15">
        <v>15</v>
      </c>
      <c r="M172" s="13">
        <v>15</v>
      </c>
      <c r="N172" s="24">
        <f t="shared" si="2"/>
        <v>15</v>
      </c>
      <c r="O172" s="14"/>
      <c r="P172" s="2"/>
    </row>
    <row r="173" spans="1:16" s="1" customFormat="1" ht="15.75" thickBot="1" x14ac:dyDescent="0.3">
      <c r="A173" s="123" t="s">
        <v>68</v>
      </c>
      <c r="B173" s="124"/>
      <c r="C173" s="124"/>
      <c r="D173" s="124"/>
      <c r="E173" s="6"/>
      <c r="F173" s="6"/>
      <c r="G173" s="6"/>
      <c r="H173" s="7"/>
      <c r="I173" s="142">
        <f>COUNT(C174:C175)/COUNT(B174:B175)</f>
        <v>1</v>
      </c>
      <c r="J173" s="142"/>
      <c r="K173" s="142"/>
      <c r="L173" s="142"/>
      <c r="M173" s="142"/>
      <c r="N173" s="142"/>
      <c r="O173" s="143"/>
      <c r="P173" s="2"/>
    </row>
    <row r="174" spans="1:16" s="1" customFormat="1" outlineLevel="1" x14ac:dyDescent="0.25">
      <c r="A174" s="51" t="s">
        <v>68</v>
      </c>
      <c r="B174" s="22">
        <v>1</v>
      </c>
      <c r="C174" s="11">
        <v>1</v>
      </c>
      <c r="D174" s="21" t="s">
        <v>124</v>
      </c>
      <c r="E174" s="11" t="s">
        <v>30</v>
      </c>
      <c r="F174" s="11" t="s">
        <v>38</v>
      </c>
      <c r="G174" s="11" t="s">
        <v>125</v>
      </c>
      <c r="H174" s="12">
        <v>31555</v>
      </c>
      <c r="I174" s="64">
        <v>353</v>
      </c>
      <c r="J174" s="13"/>
      <c r="K174" s="13"/>
      <c r="L174" s="13"/>
      <c r="M174" s="13"/>
      <c r="N174" s="24">
        <f t="shared" si="2"/>
        <v>0</v>
      </c>
      <c r="O174" s="14"/>
      <c r="P174" s="2"/>
    </row>
    <row r="175" spans="1:16" s="1" customFormat="1" ht="15.75" outlineLevel="1" thickBot="1" x14ac:dyDescent="0.3">
      <c r="A175" s="52" t="s">
        <v>68</v>
      </c>
      <c r="B175" s="22">
        <v>2</v>
      </c>
      <c r="C175" s="11">
        <v>1</v>
      </c>
      <c r="D175" s="21" t="s">
        <v>76</v>
      </c>
      <c r="E175" s="11" t="s">
        <v>30</v>
      </c>
      <c r="F175" s="11" t="s">
        <v>38</v>
      </c>
      <c r="G175" s="11" t="s">
        <v>31</v>
      </c>
      <c r="H175" s="12">
        <v>31636</v>
      </c>
      <c r="I175" s="64">
        <v>354</v>
      </c>
      <c r="J175" s="13"/>
      <c r="K175" s="13"/>
      <c r="L175" s="13"/>
      <c r="M175" s="13"/>
      <c r="N175" s="24">
        <f t="shared" si="2"/>
        <v>0</v>
      </c>
      <c r="O175" s="14" t="s">
        <v>353</v>
      </c>
      <c r="P175" s="2"/>
    </row>
    <row r="176" spans="1:16" s="1" customFormat="1" ht="15.75" thickBot="1" x14ac:dyDescent="0.3">
      <c r="A176" s="125" t="s">
        <v>69</v>
      </c>
      <c r="B176" s="126"/>
      <c r="C176" s="126"/>
      <c r="D176" s="126"/>
      <c r="E176" s="6"/>
      <c r="F176" s="6"/>
      <c r="G176" s="6"/>
      <c r="H176" s="7"/>
      <c r="I176" s="142">
        <f>COUNT(C177:C182)/COUNT(B177:B182)</f>
        <v>0.16666666666666666</v>
      </c>
      <c r="J176" s="142"/>
      <c r="K176" s="142"/>
      <c r="L176" s="142"/>
      <c r="M176" s="142"/>
      <c r="N176" s="142"/>
      <c r="O176" s="143"/>
      <c r="P176" s="2"/>
    </row>
    <row r="177" spans="1:16" s="1" customFormat="1" outlineLevel="1" x14ac:dyDescent="0.25">
      <c r="A177" s="38" t="s">
        <v>69</v>
      </c>
      <c r="B177" s="22">
        <v>1</v>
      </c>
      <c r="C177" s="11"/>
      <c r="D177" s="21" t="s">
        <v>338</v>
      </c>
      <c r="E177" s="11"/>
      <c r="F177" s="11"/>
      <c r="G177" s="11"/>
      <c r="H177" s="12"/>
      <c r="I177" s="64"/>
      <c r="J177" s="13"/>
      <c r="K177" s="13">
        <v>9</v>
      </c>
      <c r="L177" s="13"/>
      <c r="M177" s="13"/>
      <c r="N177" s="24">
        <f t="shared" si="2"/>
        <v>9</v>
      </c>
      <c r="O177" s="14"/>
      <c r="P177" s="2"/>
    </row>
    <row r="178" spans="1:16" s="1" customFormat="1" outlineLevel="1" x14ac:dyDescent="0.25">
      <c r="A178" s="34" t="s">
        <v>69</v>
      </c>
      <c r="B178" s="22">
        <v>2</v>
      </c>
      <c r="C178" s="11"/>
      <c r="D178" s="21" t="s">
        <v>339</v>
      </c>
      <c r="E178" s="11"/>
      <c r="F178" s="11"/>
      <c r="G178" s="11"/>
      <c r="H178" s="12"/>
      <c r="I178" s="64"/>
      <c r="J178" s="13"/>
      <c r="K178" s="13">
        <v>11</v>
      </c>
      <c r="L178" s="13"/>
      <c r="M178" s="13"/>
      <c r="N178" s="24">
        <f t="shared" si="2"/>
        <v>11</v>
      </c>
      <c r="O178" s="14"/>
      <c r="P178" s="2"/>
    </row>
    <row r="179" spans="1:16" s="1" customFormat="1" outlineLevel="1" x14ac:dyDescent="0.25">
      <c r="A179" s="34" t="s">
        <v>69</v>
      </c>
      <c r="B179" s="22">
        <v>3</v>
      </c>
      <c r="C179" s="11"/>
      <c r="D179" s="21" t="s">
        <v>340</v>
      </c>
      <c r="E179" s="11"/>
      <c r="F179" s="11"/>
      <c r="G179" s="11"/>
      <c r="H179" s="12"/>
      <c r="I179" s="64"/>
      <c r="J179" s="13"/>
      <c r="K179" s="13">
        <v>13</v>
      </c>
      <c r="L179" s="15">
        <v>6</v>
      </c>
      <c r="M179" s="13"/>
      <c r="N179" s="24">
        <f t="shared" si="2"/>
        <v>6</v>
      </c>
      <c r="O179" s="14"/>
      <c r="P179" s="2"/>
    </row>
    <row r="180" spans="1:16" s="1" customFormat="1" outlineLevel="1" x14ac:dyDescent="0.25">
      <c r="A180" s="34" t="s">
        <v>69</v>
      </c>
      <c r="B180" s="22">
        <v>4</v>
      </c>
      <c r="C180" s="11"/>
      <c r="D180" s="21" t="s">
        <v>341</v>
      </c>
      <c r="E180" s="11"/>
      <c r="F180" s="11"/>
      <c r="G180" s="11"/>
      <c r="H180" s="12"/>
      <c r="I180" s="64"/>
      <c r="J180" s="13"/>
      <c r="K180" s="13">
        <v>19</v>
      </c>
      <c r="L180" s="13"/>
      <c r="M180" s="13"/>
      <c r="N180" s="24">
        <f t="shared" si="2"/>
        <v>19</v>
      </c>
      <c r="O180" s="14"/>
      <c r="P180" s="2"/>
    </row>
    <row r="181" spans="1:16" s="1" customFormat="1" outlineLevel="1" x14ac:dyDescent="0.25">
      <c r="A181" s="34" t="s">
        <v>69</v>
      </c>
      <c r="B181" s="22">
        <v>5</v>
      </c>
      <c r="C181" s="11"/>
      <c r="D181" s="21" t="s">
        <v>342</v>
      </c>
      <c r="E181" s="11"/>
      <c r="F181" s="11"/>
      <c r="G181" s="11"/>
      <c r="H181" s="12"/>
      <c r="I181" s="64"/>
      <c r="J181" s="13"/>
      <c r="K181" s="13"/>
      <c r="L181" s="13"/>
      <c r="M181" s="13"/>
      <c r="N181" s="24">
        <f t="shared" si="2"/>
        <v>0</v>
      </c>
      <c r="O181" s="14"/>
      <c r="P181" s="2"/>
    </row>
    <row r="182" spans="1:16" s="1" customFormat="1" ht="15.75" outlineLevel="1" thickBot="1" x14ac:dyDescent="0.3">
      <c r="A182" s="53" t="s">
        <v>69</v>
      </c>
      <c r="B182" s="22">
        <v>6</v>
      </c>
      <c r="C182" s="11">
        <v>1</v>
      </c>
      <c r="D182" s="21" t="s">
        <v>69</v>
      </c>
      <c r="E182" s="11" t="s">
        <v>9</v>
      </c>
      <c r="F182" s="11" t="s">
        <v>45</v>
      </c>
      <c r="G182" s="11" t="s">
        <v>10</v>
      </c>
      <c r="H182" s="12">
        <v>32909</v>
      </c>
      <c r="I182" s="64">
        <v>577</v>
      </c>
      <c r="J182" s="13"/>
      <c r="K182" s="13"/>
      <c r="L182" s="13"/>
      <c r="M182" s="13"/>
      <c r="N182" s="24">
        <f t="shared" si="2"/>
        <v>0</v>
      </c>
      <c r="O182" s="14"/>
      <c r="P182" s="2"/>
    </row>
    <row r="183" spans="1:16" s="1" customFormat="1" ht="15.75" thickBot="1" x14ac:dyDescent="0.3">
      <c r="A183" s="115" t="s">
        <v>64</v>
      </c>
      <c r="B183" s="116"/>
      <c r="C183" s="116"/>
      <c r="D183" s="116"/>
      <c r="E183" s="6"/>
      <c r="F183" s="6"/>
      <c r="G183" s="6"/>
      <c r="H183" s="7"/>
      <c r="I183" s="142">
        <f>COUNT(C184:C212)/COUNT(B184:B212)</f>
        <v>0.51724137931034486</v>
      </c>
      <c r="J183" s="142"/>
      <c r="K183" s="142"/>
      <c r="L183" s="142"/>
      <c r="M183" s="142"/>
      <c r="N183" s="142"/>
      <c r="O183" s="143"/>
      <c r="P183" s="2"/>
    </row>
    <row r="184" spans="1:16" s="1" customFormat="1" outlineLevel="1" x14ac:dyDescent="0.25">
      <c r="A184" s="54" t="s">
        <v>64</v>
      </c>
      <c r="B184" s="22">
        <v>1</v>
      </c>
      <c r="C184" s="11">
        <v>1</v>
      </c>
      <c r="D184" s="21" t="s">
        <v>77</v>
      </c>
      <c r="E184" s="11" t="s">
        <v>17</v>
      </c>
      <c r="F184" s="11" t="s">
        <v>39</v>
      </c>
      <c r="G184" s="11" t="s">
        <v>18</v>
      </c>
      <c r="H184" s="12">
        <v>31156</v>
      </c>
      <c r="I184" s="64">
        <v>290</v>
      </c>
      <c r="J184" s="13">
        <v>4.13</v>
      </c>
      <c r="K184" s="13"/>
      <c r="L184" s="13"/>
      <c r="M184" s="13"/>
      <c r="N184" s="24">
        <f t="shared" si="2"/>
        <v>4.13</v>
      </c>
      <c r="O184" s="81" t="s">
        <v>454</v>
      </c>
      <c r="P184" s="2"/>
    </row>
    <row r="185" spans="1:16" s="1" customFormat="1" outlineLevel="1" x14ac:dyDescent="0.25">
      <c r="A185" s="55" t="s">
        <v>64</v>
      </c>
      <c r="B185" s="22">
        <v>2</v>
      </c>
      <c r="C185" s="11">
        <v>1</v>
      </c>
      <c r="D185" s="21" t="s">
        <v>78</v>
      </c>
      <c r="E185" s="11" t="s">
        <v>17</v>
      </c>
      <c r="F185" s="11" t="s">
        <v>39</v>
      </c>
      <c r="G185" s="11" t="s">
        <v>60</v>
      </c>
      <c r="H185" s="12">
        <v>31565</v>
      </c>
      <c r="I185" s="64">
        <v>291</v>
      </c>
      <c r="J185" s="13"/>
      <c r="K185" s="13"/>
      <c r="L185" s="13"/>
      <c r="M185" s="13"/>
      <c r="N185" s="24">
        <f t="shared" si="2"/>
        <v>0</v>
      </c>
      <c r="O185" s="81" t="s">
        <v>453</v>
      </c>
      <c r="P185" s="2"/>
    </row>
    <row r="186" spans="1:16" s="1" customFormat="1" outlineLevel="1" x14ac:dyDescent="0.25">
      <c r="A186" s="55" t="s">
        <v>64</v>
      </c>
      <c r="B186" s="22">
        <v>3</v>
      </c>
      <c r="C186" s="16">
        <v>4</v>
      </c>
      <c r="D186" s="21" t="s">
        <v>145</v>
      </c>
      <c r="E186" s="11" t="s">
        <v>104</v>
      </c>
      <c r="F186" s="11" t="s">
        <v>39</v>
      </c>
      <c r="G186" s="11" t="s">
        <v>146</v>
      </c>
      <c r="H186" s="12">
        <v>41913</v>
      </c>
      <c r="I186" s="64"/>
      <c r="J186" s="13">
        <v>3.89</v>
      </c>
      <c r="K186" s="13">
        <v>5.5</v>
      </c>
      <c r="L186" s="13">
        <v>3</v>
      </c>
      <c r="M186" s="13">
        <v>4.8499999999999996</v>
      </c>
      <c r="N186" s="24">
        <f t="shared" si="2"/>
        <v>3</v>
      </c>
      <c r="O186" s="14"/>
      <c r="P186" s="2"/>
    </row>
    <row r="187" spans="1:16" s="1" customFormat="1" outlineLevel="1" x14ac:dyDescent="0.25">
      <c r="A187" s="55" t="s">
        <v>64</v>
      </c>
      <c r="B187" s="22">
        <v>4</v>
      </c>
      <c r="C187" s="11">
        <v>1</v>
      </c>
      <c r="D187" s="21" t="s">
        <v>79</v>
      </c>
      <c r="E187" s="11" t="s">
        <v>17</v>
      </c>
      <c r="F187" s="11" t="s">
        <v>39</v>
      </c>
      <c r="G187" s="11" t="s">
        <v>27</v>
      </c>
      <c r="H187" s="12">
        <v>31565</v>
      </c>
      <c r="I187" s="64">
        <v>297</v>
      </c>
      <c r="J187" s="13"/>
      <c r="K187" s="13"/>
      <c r="L187" s="13"/>
      <c r="M187" s="13"/>
      <c r="N187" s="24">
        <f t="shared" si="2"/>
        <v>0</v>
      </c>
      <c r="O187" s="14"/>
      <c r="P187" s="2"/>
    </row>
    <row r="188" spans="1:16" s="1" customFormat="1" outlineLevel="1" x14ac:dyDescent="0.25">
      <c r="A188" s="55" t="s">
        <v>64</v>
      </c>
      <c r="B188" s="22">
        <v>5</v>
      </c>
      <c r="C188" s="11">
        <v>1</v>
      </c>
      <c r="D188" s="21" t="s">
        <v>240</v>
      </c>
      <c r="E188" s="11" t="s">
        <v>17</v>
      </c>
      <c r="F188" s="11" t="s">
        <v>39</v>
      </c>
      <c r="G188" s="11" t="s">
        <v>465</v>
      </c>
      <c r="H188" s="12">
        <v>31596</v>
      </c>
      <c r="I188" s="64">
        <v>330</v>
      </c>
      <c r="J188" s="13"/>
      <c r="K188" s="13"/>
      <c r="L188" s="13"/>
      <c r="M188" s="13"/>
      <c r="N188" s="24">
        <f t="shared" si="2"/>
        <v>0</v>
      </c>
      <c r="O188" s="14" t="s">
        <v>467</v>
      </c>
      <c r="P188" s="2"/>
    </row>
    <row r="189" spans="1:16" s="1" customFormat="1" outlineLevel="1" x14ac:dyDescent="0.25">
      <c r="A189" s="55" t="s">
        <v>64</v>
      </c>
      <c r="B189" s="22">
        <v>6</v>
      </c>
      <c r="C189" s="11">
        <v>1</v>
      </c>
      <c r="D189" s="21" t="s">
        <v>106</v>
      </c>
      <c r="E189" s="11" t="s">
        <v>17</v>
      </c>
      <c r="F189" s="11" t="s">
        <v>39</v>
      </c>
      <c r="G189" s="11" t="s">
        <v>107</v>
      </c>
      <c r="H189" s="12">
        <v>31678</v>
      </c>
      <c r="I189" s="64">
        <v>369</v>
      </c>
      <c r="J189" s="13"/>
      <c r="K189" s="13"/>
      <c r="L189" s="13"/>
      <c r="M189" s="13"/>
      <c r="N189" s="24">
        <f t="shared" si="2"/>
        <v>0</v>
      </c>
      <c r="O189" s="14" t="s">
        <v>61</v>
      </c>
      <c r="P189" s="2"/>
    </row>
    <row r="190" spans="1:16" s="1" customFormat="1" outlineLevel="1" x14ac:dyDescent="0.25">
      <c r="A190" s="55" t="s">
        <v>64</v>
      </c>
      <c r="B190" s="22">
        <v>7</v>
      </c>
      <c r="C190" s="16">
        <v>3</v>
      </c>
      <c r="D190" s="21" t="s">
        <v>129</v>
      </c>
      <c r="E190" s="11" t="s">
        <v>17</v>
      </c>
      <c r="F190" s="11" t="s">
        <v>39</v>
      </c>
      <c r="G190" s="11" t="s">
        <v>139</v>
      </c>
      <c r="H190" s="12">
        <v>39448</v>
      </c>
      <c r="I190" s="64"/>
      <c r="J190" s="13"/>
      <c r="K190" s="15"/>
      <c r="L190" s="13"/>
      <c r="M190" s="13"/>
      <c r="N190" s="24">
        <f t="shared" si="2"/>
        <v>0</v>
      </c>
      <c r="O190" s="14"/>
      <c r="P190" s="2"/>
    </row>
    <row r="191" spans="1:16" s="1" customFormat="1" outlineLevel="1" x14ac:dyDescent="0.25">
      <c r="A191" s="55" t="s">
        <v>64</v>
      </c>
      <c r="B191" s="22">
        <v>7</v>
      </c>
      <c r="C191" s="16">
        <v>1</v>
      </c>
      <c r="D191" s="21" t="s">
        <v>129</v>
      </c>
      <c r="E191" s="11" t="s">
        <v>17</v>
      </c>
      <c r="F191" s="11" t="s">
        <v>39</v>
      </c>
      <c r="G191" s="11" t="s">
        <v>443</v>
      </c>
      <c r="H191" s="12">
        <v>32750</v>
      </c>
      <c r="I191" s="64">
        <v>403</v>
      </c>
      <c r="J191" s="13"/>
      <c r="K191" s="15"/>
      <c r="L191" s="13"/>
      <c r="M191" s="13"/>
      <c r="N191" s="24">
        <f t="shared" ref="N191" si="3">MIN(J191:M191)</f>
        <v>0</v>
      </c>
      <c r="O191" s="14"/>
      <c r="P191" s="2"/>
    </row>
    <row r="192" spans="1:16" s="1" customFormat="1" outlineLevel="1" x14ac:dyDescent="0.25">
      <c r="A192" s="55" t="s">
        <v>64</v>
      </c>
      <c r="B192" s="22">
        <v>8</v>
      </c>
      <c r="C192" s="11">
        <v>1</v>
      </c>
      <c r="D192" s="21" t="s">
        <v>108</v>
      </c>
      <c r="E192" s="11" t="s">
        <v>17</v>
      </c>
      <c r="F192" s="11" t="s">
        <v>39</v>
      </c>
      <c r="G192" s="11" t="s">
        <v>109</v>
      </c>
      <c r="H192" s="12">
        <v>34486</v>
      </c>
      <c r="I192" s="64">
        <v>420</v>
      </c>
      <c r="J192" s="13"/>
      <c r="K192" s="13"/>
      <c r="L192" s="13"/>
      <c r="M192" s="13"/>
      <c r="N192" s="24">
        <f t="shared" si="2"/>
        <v>0</v>
      </c>
      <c r="O192" s="14"/>
      <c r="P192" s="2"/>
    </row>
    <row r="193" spans="1:16" s="1" customFormat="1" outlineLevel="1" x14ac:dyDescent="0.25">
      <c r="A193" s="55" t="s">
        <v>64</v>
      </c>
      <c r="B193" s="22">
        <v>9</v>
      </c>
      <c r="C193" s="11">
        <v>1</v>
      </c>
      <c r="D193" s="21" t="s">
        <v>80</v>
      </c>
      <c r="E193" s="11" t="s">
        <v>17</v>
      </c>
      <c r="F193" s="11" t="s">
        <v>39</v>
      </c>
      <c r="G193" s="11" t="s">
        <v>55</v>
      </c>
      <c r="H193" s="12">
        <v>32087</v>
      </c>
      <c r="I193" s="64">
        <v>472</v>
      </c>
      <c r="J193" s="13"/>
      <c r="K193" s="13"/>
      <c r="L193" s="13"/>
      <c r="M193" s="13"/>
      <c r="N193" s="24">
        <f t="shared" si="2"/>
        <v>0</v>
      </c>
      <c r="O193" s="14"/>
      <c r="P193" s="2"/>
    </row>
    <row r="194" spans="1:16" s="1" customFormat="1" outlineLevel="1" x14ac:dyDescent="0.25">
      <c r="A194" s="46" t="s">
        <v>64</v>
      </c>
      <c r="B194" s="22">
        <v>10</v>
      </c>
      <c r="C194" s="11"/>
      <c r="D194" s="21" t="s">
        <v>241</v>
      </c>
      <c r="E194" s="11"/>
      <c r="F194" s="11"/>
      <c r="G194" s="11"/>
      <c r="H194" s="12"/>
      <c r="I194" s="64"/>
      <c r="J194" s="13">
        <v>4.05</v>
      </c>
      <c r="K194" s="13"/>
      <c r="L194" s="13"/>
      <c r="M194" s="13"/>
      <c r="N194" s="24">
        <f t="shared" si="2"/>
        <v>4.05</v>
      </c>
      <c r="O194" s="14"/>
      <c r="P194" s="2"/>
    </row>
    <row r="195" spans="1:16" s="1" customFormat="1" outlineLevel="1" x14ac:dyDescent="0.25">
      <c r="A195" s="55" t="s">
        <v>64</v>
      </c>
      <c r="B195" s="22">
        <v>11</v>
      </c>
      <c r="C195" s="11">
        <v>1</v>
      </c>
      <c r="D195" s="21" t="s">
        <v>242</v>
      </c>
      <c r="E195" s="11" t="s">
        <v>104</v>
      </c>
      <c r="F195" s="11" t="s">
        <v>47</v>
      </c>
      <c r="G195" s="11" t="s">
        <v>331</v>
      </c>
      <c r="H195" s="12">
        <v>34366</v>
      </c>
      <c r="I195" s="64">
        <v>539</v>
      </c>
      <c r="J195" s="13"/>
      <c r="K195" s="13"/>
      <c r="L195" s="13"/>
      <c r="M195" s="13"/>
      <c r="N195" s="24">
        <f t="shared" si="2"/>
        <v>0</v>
      </c>
      <c r="O195" s="14"/>
      <c r="P195" s="2"/>
    </row>
    <row r="196" spans="1:16" s="1" customFormat="1" outlineLevel="1" x14ac:dyDescent="0.25">
      <c r="A196" s="55" t="s">
        <v>64</v>
      </c>
      <c r="B196" s="22">
        <v>12</v>
      </c>
      <c r="C196" s="11">
        <v>1</v>
      </c>
      <c r="D196" s="21" t="s">
        <v>243</v>
      </c>
      <c r="E196" s="11" t="s">
        <v>104</v>
      </c>
      <c r="F196" s="11" t="s">
        <v>47</v>
      </c>
      <c r="G196" s="11" t="s">
        <v>352</v>
      </c>
      <c r="H196" s="12">
        <v>32955</v>
      </c>
      <c r="I196" s="64">
        <v>570</v>
      </c>
      <c r="J196" s="13"/>
      <c r="K196" s="13"/>
      <c r="L196" s="13"/>
      <c r="M196" s="13"/>
      <c r="N196" s="24">
        <f t="shared" si="2"/>
        <v>0</v>
      </c>
      <c r="O196" s="14"/>
      <c r="P196" s="2"/>
    </row>
    <row r="197" spans="1:16" s="1" customFormat="1" outlineLevel="1" x14ac:dyDescent="0.25">
      <c r="A197" s="55" t="s">
        <v>64</v>
      </c>
      <c r="B197" s="22">
        <v>13</v>
      </c>
      <c r="C197" s="11">
        <v>1</v>
      </c>
      <c r="D197" s="21" t="s">
        <v>103</v>
      </c>
      <c r="E197" s="11" t="s">
        <v>104</v>
      </c>
      <c r="F197" s="11" t="s">
        <v>47</v>
      </c>
      <c r="G197" s="11" t="s">
        <v>105</v>
      </c>
      <c r="H197" s="12">
        <v>35156</v>
      </c>
      <c r="I197" s="64">
        <v>608</v>
      </c>
      <c r="J197" s="13"/>
      <c r="K197" s="13"/>
      <c r="L197" s="13"/>
      <c r="M197" s="13"/>
      <c r="N197" s="24">
        <f t="shared" si="2"/>
        <v>0</v>
      </c>
      <c r="O197" s="14"/>
      <c r="P197" s="2"/>
    </row>
    <row r="198" spans="1:16" s="1" customFormat="1" outlineLevel="1" x14ac:dyDescent="0.25">
      <c r="A198" s="46" t="s">
        <v>64</v>
      </c>
      <c r="B198" s="21">
        <v>14</v>
      </c>
      <c r="C198" s="11"/>
      <c r="D198" s="21" t="s">
        <v>244</v>
      </c>
      <c r="E198" s="11"/>
      <c r="F198" s="11"/>
      <c r="G198" s="11"/>
      <c r="H198" s="12"/>
      <c r="I198" s="64"/>
      <c r="J198" s="13"/>
      <c r="K198" s="13">
        <v>9</v>
      </c>
      <c r="L198" s="13"/>
      <c r="M198" s="13">
        <v>4.5</v>
      </c>
      <c r="N198" s="24">
        <f t="shared" si="2"/>
        <v>4.5</v>
      </c>
      <c r="O198" s="14"/>
      <c r="P198" s="2"/>
    </row>
    <row r="199" spans="1:16" s="1" customFormat="1" outlineLevel="1" x14ac:dyDescent="0.25">
      <c r="A199" s="46" t="s">
        <v>64</v>
      </c>
      <c r="B199" s="21">
        <v>15</v>
      </c>
      <c r="C199" s="11"/>
      <c r="D199" s="21" t="s">
        <v>245</v>
      </c>
      <c r="E199" s="11"/>
      <c r="F199" s="11"/>
      <c r="G199" s="11"/>
      <c r="H199" s="12"/>
      <c r="I199" s="64"/>
      <c r="J199" s="13"/>
      <c r="K199" s="13"/>
      <c r="L199" s="13"/>
      <c r="M199" s="13"/>
      <c r="N199" s="24">
        <f t="shared" si="2"/>
        <v>0</v>
      </c>
      <c r="O199" s="14"/>
      <c r="P199" s="2"/>
    </row>
    <row r="200" spans="1:16" s="1" customFormat="1" outlineLevel="1" x14ac:dyDescent="0.25">
      <c r="A200" s="46" t="s">
        <v>64</v>
      </c>
      <c r="B200" s="21">
        <v>16</v>
      </c>
      <c r="C200" s="11"/>
      <c r="D200" s="21" t="s">
        <v>246</v>
      </c>
      <c r="E200" s="11"/>
      <c r="F200" s="11"/>
      <c r="G200" s="11"/>
      <c r="H200" s="12"/>
      <c r="I200" s="64"/>
      <c r="J200" s="13"/>
      <c r="K200" s="13"/>
      <c r="L200" s="13">
        <v>13</v>
      </c>
      <c r="M200" s="13">
        <v>14</v>
      </c>
      <c r="N200" s="24">
        <f t="shared" si="2"/>
        <v>13</v>
      </c>
      <c r="O200" s="14"/>
      <c r="P200" s="2"/>
    </row>
    <row r="201" spans="1:16" s="1" customFormat="1" outlineLevel="1" x14ac:dyDescent="0.25">
      <c r="A201" s="46" t="s">
        <v>64</v>
      </c>
      <c r="B201" s="21">
        <v>17</v>
      </c>
      <c r="C201" s="11"/>
      <c r="D201" s="21" t="s">
        <v>365</v>
      </c>
      <c r="E201" s="11"/>
      <c r="F201" s="11"/>
      <c r="G201" s="11"/>
      <c r="H201" s="12"/>
      <c r="I201" s="64"/>
      <c r="J201" s="13"/>
      <c r="K201" s="13">
        <v>8</v>
      </c>
      <c r="L201" s="13"/>
      <c r="M201" s="13">
        <v>13</v>
      </c>
      <c r="N201" s="24">
        <f t="shared" si="2"/>
        <v>8</v>
      </c>
      <c r="O201" s="14"/>
      <c r="P201" s="2"/>
    </row>
    <row r="202" spans="1:16" s="1" customFormat="1" outlineLevel="1" x14ac:dyDescent="0.25">
      <c r="A202" s="55" t="s">
        <v>64</v>
      </c>
      <c r="B202" s="22">
        <v>18</v>
      </c>
      <c r="C202" s="16">
        <v>3</v>
      </c>
      <c r="D202" s="21" t="s">
        <v>134</v>
      </c>
      <c r="E202" s="11" t="s">
        <v>104</v>
      </c>
      <c r="F202" s="11" t="s">
        <v>47</v>
      </c>
      <c r="G202" s="11" t="s">
        <v>135</v>
      </c>
      <c r="H202" s="12">
        <v>38838</v>
      </c>
      <c r="I202" s="64"/>
      <c r="J202" s="13"/>
      <c r="K202" s="13">
        <v>5.5</v>
      </c>
      <c r="L202" s="13"/>
      <c r="M202" s="13"/>
      <c r="N202" s="24">
        <f t="shared" si="2"/>
        <v>5.5</v>
      </c>
      <c r="O202" s="14"/>
      <c r="P202" s="2"/>
    </row>
    <row r="203" spans="1:16" s="1" customFormat="1" outlineLevel="1" x14ac:dyDescent="0.25">
      <c r="A203" s="46" t="s">
        <v>64</v>
      </c>
      <c r="B203" s="21">
        <v>19</v>
      </c>
      <c r="C203" s="11"/>
      <c r="D203" s="21" t="s">
        <v>247</v>
      </c>
      <c r="E203" s="11"/>
      <c r="F203" s="11"/>
      <c r="G203" s="11"/>
      <c r="H203" s="12"/>
      <c r="I203" s="64"/>
      <c r="J203" s="13"/>
      <c r="K203" s="13">
        <v>6</v>
      </c>
      <c r="L203" s="13"/>
      <c r="M203" s="13">
        <v>13</v>
      </c>
      <c r="N203" s="24">
        <f t="shared" si="2"/>
        <v>6</v>
      </c>
      <c r="O203" s="14"/>
      <c r="P203" s="2"/>
    </row>
    <row r="204" spans="1:16" s="1" customFormat="1" outlineLevel="1" x14ac:dyDescent="0.25">
      <c r="A204" s="55" t="s">
        <v>64</v>
      </c>
      <c r="B204" s="22">
        <v>20</v>
      </c>
      <c r="C204" s="11">
        <v>2</v>
      </c>
      <c r="D204" s="21" t="s">
        <v>132</v>
      </c>
      <c r="E204" s="11" t="s">
        <v>104</v>
      </c>
      <c r="F204" s="11" t="s">
        <v>47</v>
      </c>
      <c r="G204" s="11" t="s">
        <v>133</v>
      </c>
      <c r="H204" s="12">
        <v>35674</v>
      </c>
      <c r="I204" s="64"/>
      <c r="J204" s="13"/>
      <c r="K204" s="13"/>
      <c r="L204" s="13"/>
      <c r="M204" s="13">
        <v>19</v>
      </c>
      <c r="N204" s="24">
        <f t="shared" si="2"/>
        <v>19</v>
      </c>
      <c r="O204" s="14"/>
      <c r="P204" s="2"/>
    </row>
    <row r="205" spans="1:16" s="1" customFormat="1" outlineLevel="1" x14ac:dyDescent="0.25">
      <c r="A205" s="46" t="s">
        <v>64</v>
      </c>
      <c r="B205" s="21">
        <v>21</v>
      </c>
      <c r="C205" s="11"/>
      <c r="D205" s="21" t="s">
        <v>248</v>
      </c>
      <c r="E205" s="11"/>
      <c r="F205" s="11"/>
      <c r="G205" s="11"/>
      <c r="H205" s="12"/>
      <c r="I205" s="64"/>
      <c r="J205" s="13"/>
      <c r="K205" s="13"/>
      <c r="L205" s="13">
        <v>41</v>
      </c>
      <c r="M205" s="13">
        <v>10.5</v>
      </c>
      <c r="N205" s="24">
        <f t="shared" si="2"/>
        <v>10.5</v>
      </c>
      <c r="O205" s="14"/>
      <c r="P205" s="2"/>
    </row>
    <row r="206" spans="1:16" s="1" customFormat="1" ht="15.75" outlineLevel="1" thickBot="1" x14ac:dyDescent="0.3">
      <c r="A206" s="46" t="s">
        <v>64</v>
      </c>
      <c r="B206" s="21">
        <v>22</v>
      </c>
      <c r="C206" s="11"/>
      <c r="D206" s="21" t="s">
        <v>249</v>
      </c>
      <c r="E206" s="11"/>
      <c r="F206" s="11"/>
      <c r="G206" s="11"/>
      <c r="H206" s="12"/>
      <c r="I206" s="64"/>
      <c r="J206" s="13"/>
      <c r="K206" s="13"/>
      <c r="L206" s="13">
        <v>50</v>
      </c>
      <c r="M206" s="13">
        <v>52</v>
      </c>
      <c r="N206" s="24">
        <f t="shared" si="2"/>
        <v>50</v>
      </c>
      <c r="O206" s="14"/>
      <c r="P206" s="2"/>
    </row>
    <row r="207" spans="1:16" s="1" customFormat="1" outlineLevel="1" x14ac:dyDescent="0.25">
      <c r="A207" s="45" t="s">
        <v>64</v>
      </c>
      <c r="B207" s="88">
        <v>23</v>
      </c>
      <c r="C207" s="89"/>
      <c r="D207" s="88" t="s">
        <v>250</v>
      </c>
      <c r="E207" s="89"/>
      <c r="F207" s="89"/>
      <c r="G207" s="89"/>
      <c r="H207" s="90"/>
      <c r="I207" s="91"/>
      <c r="J207" s="92"/>
      <c r="K207" s="92"/>
      <c r="L207" s="92"/>
      <c r="M207" s="92"/>
      <c r="N207" s="93">
        <f t="shared" si="2"/>
        <v>0</v>
      </c>
      <c r="O207" s="94" t="s">
        <v>370</v>
      </c>
      <c r="P207" s="2"/>
    </row>
    <row r="208" spans="1:16" s="1" customFormat="1" outlineLevel="1" x14ac:dyDescent="0.25">
      <c r="A208" s="46" t="s">
        <v>64</v>
      </c>
      <c r="B208" s="21">
        <v>24</v>
      </c>
      <c r="C208" s="11"/>
      <c r="D208" s="21" t="s">
        <v>251</v>
      </c>
      <c r="E208" s="11"/>
      <c r="F208" s="11"/>
      <c r="G208" s="11"/>
      <c r="H208" s="12"/>
      <c r="I208" s="64"/>
      <c r="J208" s="13"/>
      <c r="K208" s="13"/>
      <c r="L208" s="13"/>
      <c r="M208" s="13"/>
      <c r="N208" s="24">
        <f t="shared" si="2"/>
        <v>0</v>
      </c>
      <c r="O208" s="17" t="s">
        <v>370</v>
      </c>
      <c r="P208" s="2"/>
    </row>
    <row r="209" spans="1:16" s="1" customFormat="1" outlineLevel="1" x14ac:dyDescent="0.25">
      <c r="A209" s="46" t="s">
        <v>64</v>
      </c>
      <c r="B209" s="21">
        <v>25</v>
      </c>
      <c r="C209" s="11"/>
      <c r="D209" s="21" t="s">
        <v>252</v>
      </c>
      <c r="E209" s="11"/>
      <c r="F209" s="11"/>
      <c r="G209" s="11"/>
      <c r="H209" s="12"/>
      <c r="I209" s="64"/>
      <c r="J209" s="13"/>
      <c r="K209" s="13"/>
      <c r="L209" s="13"/>
      <c r="M209" s="13"/>
      <c r="N209" s="24">
        <f t="shared" si="2"/>
        <v>0</v>
      </c>
      <c r="O209" s="17" t="s">
        <v>370</v>
      </c>
      <c r="P209" s="2"/>
    </row>
    <row r="210" spans="1:16" s="1" customFormat="1" outlineLevel="1" x14ac:dyDescent="0.25">
      <c r="A210" s="46" t="s">
        <v>64</v>
      </c>
      <c r="B210" s="21">
        <v>26</v>
      </c>
      <c r="C210" s="11"/>
      <c r="D210" s="21" t="s">
        <v>253</v>
      </c>
      <c r="E210" s="11"/>
      <c r="F210" s="11"/>
      <c r="G210" s="11"/>
      <c r="H210" s="12"/>
      <c r="I210" s="64"/>
      <c r="J210" s="13"/>
      <c r="K210" s="13"/>
      <c r="L210" s="13"/>
      <c r="M210" s="13"/>
      <c r="N210" s="24">
        <f t="shared" si="2"/>
        <v>0</v>
      </c>
      <c r="O210" s="17" t="s">
        <v>370</v>
      </c>
      <c r="P210" s="2"/>
    </row>
    <row r="211" spans="1:16" s="1" customFormat="1" outlineLevel="1" x14ac:dyDescent="0.25">
      <c r="A211" s="46" t="s">
        <v>64</v>
      </c>
      <c r="B211" s="21">
        <v>27</v>
      </c>
      <c r="C211" s="11"/>
      <c r="D211" s="21" t="s">
        <v>254</v>
      </c>
      <c r="E211" s="11"/>
      <c r="F211" s="11"/>
      <c r="G211" s="11"/>
      <c r="H211" s="12"/>
      <c r="I211" s="64"/>
      <c r="J211" s="13"/>
      <c r="K211" s="13"/>
      <c r="L211" s="13"/>
      <c r="M211" s="13"/>
      <c r="N211" s="24">
        <f t="shared" si="2"/>
        <v>0</v>
      </c>
      <c r="O211" s="17" t="s">
        <v>370</v>
      </c>
      <c r="P211" s="2"/>
    </row>
    <row r="212" spans="1:16" s="1" customFormat="1" ht="15.75" outlineLevel="1" thickBot="1" x14ac:dyDescent="0.3">
      <c r="A212" s="48" t="s">
        <v>64</v>
      </c>
      <c r="B212" s="28">
        <v>28</v>
      </c>
      <c r="C212" s="27"/>
      <c r="D212" s="28" t="s">
        <v>255</v>
      </c>
      <c r="E212" s="27"/>
      <c r="F212" s="27"/>
      <c r="G212" s="27"/>
      <c r="H212" s="29"/>
      <c r="I212" s="66"/>
      <c r="J212" s="30"/>
      <c r="K212" s="30"/>
      <c r="L212" s="30"/>
      <c r="M212" s="30"/>
      <c r="N212" s="67">
        <f t="shared" si="2"/>
        <v>0</v>
      </c>
      <c r="O212" s="95" t="s">
        <v>370</v>
      </c>
      <c r="P212" s="2"/>
    </row>
    <row r="213" spans="1:16" s="1" customFormat="1" ht="15.75" thickBot="1" x14ac:dyDescent="0.3">
      <c r="A213" s="117" t="s">
        <v>19</v>
      </c>
      <c r="B213" s="118"/>
      <c r="C213" s="118"/>
      <c r="D213" s="118"/>
      <c r="E213" s="6"/>
      <c r="F213" s="6"/>
      <c r="G213" s="6"/>
      <c r="H213" s="7"/>
      <c r="I213" s="142">
        <f>COUNT(C214:C221)/COUNT(B214:B221)</f>
        <v>0.75</v>
      </c>
      <c r="J213" s="142"/>
      <c r="K213" s="142"/>
      <c r="L213" s="142"/>
      <c r="M213" s="142"/>
      <c r="N213" s="142"/>
      <c r="O213" s="143"/>
      <c r="P213" s="2"/>
    </row>
    <row r="214" spans="1:16" s="1" customFormat="1" outlineLevel="1" x14ac:dyDescent="0.25">
      <c r="A214" s="56" t="s">
        <v>19</v>
      </c>
      <c r="B214" s="21">
        <v>1</v>
      </c>
      <c r="C214" s="11">
        <v>1</v>
      </c>
      <c r="D214" s="21" t="s">
        <v>256</v>
      </c>
      <c r="E214" s="11" t="s">
        <v>20</v>
      </c>
      <c r="F214" s="11" t="s">
        <v>44</v>
      </c>
      <c r="G214" s="11" t="s">
        <v>383</v>
      </c>
      <c r="H214" s="12">
        <v>34243</v>
      </c>
      <c r="I214" s="64">
        <v>315</v>
      </c>
      <c r="J214" s="13"/>
      <c r="K214" s="13"/>
      <c r="L214" s="13"/>
      <c r="M214" s="13"/>
      <c r="N214" s="24">
        <f t="shared" si="2"/>
        <v>0</v>
      </c>
      <c r="O214" s="14" t="s">
        <v>376</v>
      </c>
      <c r="P214" s="2"/>
    </row>
    <row r="215" spans="1:16" s="1" customFormat="1" outlineLevel="1" x14ac:dyDescent="0.25">
      <c r="A215" s="57" t="s">
        <v>19</v>
      </c>
      <c r="B215" s="22">
        <v>2</v>
      </c>
      <c r="C215" s="11">
        <v>1</v>
      </c>
      <c r="D215" s="21" t="s">
        <v>81</v>
      </c>
      <c r="E215" s="11" t="s">
        <v>20</v>
      </c>
      <c r="F215" s="11" t="s">
        <v>44</v>
      </c>
      <c r="G215" s="11" t="s">
        <v>22</v>
      </c>
      <c r="H215" s="12">
        <v>31292</v>
      </c>
      <c r="I215" s="64">
        <v>314</v>
      </c>
      <c r="J215" s="13"/>
      <c r="K215" s="13"/>
      <c r="L215" s="13"/>
      <c r="M215" s="13"/>
      <c r="N215" s="24">
        <f t="shared" si="2"/>
        <v>0</v>
      </c>
      <c r="O215" s="14"/>
      <c r="P215" s="2"/>
    </row>
    <row r="216" spans="1:16" s="1" customFormat="1" outlineLevel="1" x14ac:dyDescent="0.25">
      <c r="A216" s="34" t="s">
        <v>19</v>
      </c>
      <c r="B216" s="21">
        <v>3</v>
      </c>
      <c r="C216" s="11"/>
      <c r="D216" s="21" t="s">
        <v>257</v>
      </c>
      <c r="E216" s="11"/>
      <c r="F216" s="11"/>
      <c r="G216" s="11"/>
      <c r="H216" s="12"/>
      <c r="I216" s="64"/>
      <c r="J216" s="13">
        <v>4.8</v>
      </c>
      <c r="K216" s="13">
        <v>4</v>
      </c>
      <c r="L216" s="15">
        <v>3</v>
      </c>
      <c r="M216" s="13"/>
      <c r="N216" s="24">
        <f t="shared" si="2"/>
        <v>3</v>
      </c>
      <c r="O216" s="14"/>
      <c r="P216" s="2"/>
    </row>
    <row r="217" spans="1:16" s="1" customFormat="1" outlineLevel="1" x14ac:dyDescent="0.25">
      <c r="A217" s="57" t="s">
        <v>19</v>
      </c>
      <c r="B217" s="21">
        <v>4</v>
      </c>
      <c r="C217" s="11">
        <v>1</v>
      </c>
      <c r="D217" s="21" t="s">
        <v>258</v>
      </c>
      <c r="E217" s="11" t="s">
        <v>20</v>
      </c>
      <c r="F217" s="11" t="s">
        <v>44</v>
      </c>
      <c r="G217" s="11" t="s">
        <v>385</v>
      </c>
      <c r="H217" s="12">
        <v>34243</v>
      </c>
      <c r="I217" s="64">
        <v>329</v>
      </c>
      <c r="J217" s="13"/>
      <c r="K217" s="13"/>
      <c r="L217" s="13"/>
      <c r="M217" s="13"/>
      <c r="N217" s="24">
        <f t="shared" si="2"/>
        <v>0</v>
      </c>
      <c r="O217" s="14" t="s">
        <v>405</v>
      </c>
      <c r="P217" s="2"/>
    </row>
    <row r="218" spans="1:16" s="1" customFormat="1" outlineLevel="1" x14ac:dyDescent="0.25">
      <c r="A218" s="57" t="s">
        <v>19</v>
      </c>
      <c r="B218" s="21">
        <v>5</v>
      </c>
      <c r="C218" s="11">
        <v>1</v>
      </c>
      <c r="D218" s="21" t="s">
        <v>259</v>
      </c>
      <c r="E218" s="11" t="s">
        <v>20</v>
      </c>
      <c r="F218" s="11" t="s">
        <v>44</v>
      </c>
      <c r="G218" s="11" t="s">
        <v>386</v>
      </c>
      <c r="H218" s="12">
        <v>31555</v>
      </c>
      <c r="I218" s="64">
        <v>349</v>
      </c>
      <c r="J218" s="13"/>
      <c r="K218" s="13"/>
      <c r="L218" s="13"/>
      <c r="M218" s="13"/>
      <c r="N218" s="24">
        <f t="shared" si="2"/>
        <v>0</v>
      </c>
      <c r="O218" s="14" t="s">
        <v>405</v>
      </c>
      <c r="P218" s="2"/>
    </row>
    <row r="219" spans="1:16" s="1" customFormat="1" outlineLevel="1" x14ac:dyDescent="0.25">
      <c r="A219" s="57" t="s">
        <v>19</v>
      </c>
      <c r="B219" s="22">
        <v>6</v>
      </c>
      <c r="C219" s="11">
        <v>1</v>
      </c>
      <c r="D219" s="21" t="s">
        <v>82</v>
      </c>
      <c r="E219" s="11" t="s">
        <v>20</v>
      </c>
      <c r="F219" s="11" t="s">
        <v>44</v>
      </c>
      <c r="G219" s="11" t="s">
        <v>21</v>
      </c>
      <c r="H219" s="12">
        <v>32185</v>
      </c>
      <c r="I219" s="64">
        <v>363</v>
      </c>
      <c r="J219" s="13"/>
      <c r="K219" s="13"/>
      <c r="L219" s="13"/>
      <c r="M219" s="13"/>
      <c r="N219" s="24">
        <f t="shared" si="2"/>
        <v>0</v>
      </c>
      <c r="O219" s="14" t="s">
        <v>126</v>
      </c>
      <c r="P219" s="2"/>
    </row>
    <row r="220" spans="1:16" s="1" customFormat="1" outlineLevel="1" x14ac:dyDescent="0.25">
      <c r="A220" s="57" t="s">
        <v>19</v>
      </c>
      <c r="B220" s="21">
        <v>7</v>
      </c>
      <c r="C220" s="11">
        <v>1</v>
      </c>
      <c r="D220" s="21" t="s">
        <v>260</v>
      </c>
      <c r="E220" s="11" t="s">
        <v>20</v>
      </c>
      <c r="F220" s="11" t="s">
        <v>44</v>
      </c>
      <c r="G220" s="11" t="s">
        <v>451</v>
      </c>
      <c r="H220" s="12">
        <v>33354</v>
      </c>
      <c r="I220" s="64">
        <v>368</v>
      </c>
      <c r="J220" s="13"/>
      <c r="K220" s="13"/>
      <c r="L220" s="15"/>
      <c r="M220" s="13"/>
      <c r="N220" s="24">
        <f t="shared" si="2"/>
        <v>0</v>
      </c>
      <c r="O220" s="14"/>
      <c r="P220" s="2"/>
    </row>
    <row r="221" spans="1:16" s="1" customFormat="1" ht="15.75" outlineLevel="1" thickBot="1" x14ac:dyDescent="0.3">
      <c r="A221" s="35" t="s">
        <v>19</v>
      </c>
      <c r="B221" s="21">
        <v>8</v>
      </c>
      <c r="C221" s="11"/>
      <c r="D221" s="21" t="s">
        <v>261</v>
      </c>
      <c r="E221" s="11"/>
      <c r="F221" s="11"/>
      <c r="G221" s="11"/>
      <c r="H221" s="12"/>
      <c r="I221" s="64"/>
      <c r="J221" s="13"/>
      <c r="K221" s="13"/>
      <c r="L221" s="15">
        <v>8</v>
      </c>
      <c r="M221" s="13">
        <v>8</v>
      </c>
      <c r="N221" s="24">
        <f t="shared" si="2"/>
        <v>8</v>
      </c>
      <c r="O221" s="14"/>
      <c r="P221" s="2"/>
    </row>
    <row r="222" spans="1:16" s="1" customFormat="1" ht="15.75" thickBot="1" x14ac:dyDescent="0.3">
      <c r="A222" s="119" t="s">
        <v>11</v>
      </c>
      <c r="B222" s="120"/>
      <c r="C222" s="120"/>
      <c r="D222" s="120"/>
      <c r="E222" s="6"/>
      <c r="F222" s="6"/>
      <c r="G222" s="6"/>
      <c r="H222" s="7"/>
      <c r="I222" s="142">
        <f>COUNT(C223:C230)/COUNT(B223:B230)</f>
        <v>0.25</v>
      </c>
      <c r="J222" s="142"/>
      <c r="K222" s="142"/>
      <c r="L222" s="142"/>
      <c r="M222" s="142"/>
      <c r="N222" s="142"/>
      <c r="O222" s="143"/>
      <c r="P222" s="2"/>
    </row>
    <row r="223" spans="1:16" s="1" customFormat="1" outlineLevel="1" x14ac:dyDescent="0.25">
      <c r="A223" s="58" t="s">
        <v>11</v>
      </c>
      <c r="B223" s="22">
        <v>1</v>
      </c>
      <c r="C223" s="11">
        <v>1</v>
      </c>
      <c r="D223" s="21" t="s">
        <v>83</v>
      </c>
      <c r="E223" s="11" t="s">
        <v>7</v>
      </c>
      <c r="F223" s="11" t="s">
        <v>46</v>
      </c>
      <c r="G223" s="11" t="s">
        <v>8</v>
      </c>
      <c r="H223" s="12">
        <v>34366</v>
      </c>
      <c r="I223" s="64">
        <v>622</v>
      </c>
      <c r="J223" s="13"/>
      <c r="K223" s="13"/>
      <c r="L223" s="13"/>
      <c r="M223" s="13"/>
      <c r="N223" s="24">
        <f t="shared" ref="N223:N238" si="4">MIN(J223:M223)</f>
        <v>0</v>
      </c>
      <c r="O223" s="14" t="s">
        <v>126</v>
      </c>
      <c r="P223" s="2"/>
    </row>
    <row r="224" spans="1:16" s="1" customFormat="1" outlineLevel="1" x14ac:dyDescent="0.25">
      <c r="A224" s="42" t="s">
        <v>11</v>
      </c>
      <c r="B224" s="22">
        <v>2</v>
      </c>
      <c r="C224" s="11">
        <v>2</v>
      </c>
      <c r="D224" s="21" t="s">
        <v>117</v>
      </c>
      <c r="E224" s="11" t="s">
        <v>118</v>
      </c>
      <c r="F224" s="11" t="s">
        <v>46</v>
      </c>
      <c r="G224" s="11" t="s">
        <v>119</v>
      </c>
      <c r="H224" s="12">
        <v>36617</v>
      </c>
      <c r="I224" s="64">
        <v>625</v>
      </c>
      <c r="J224" s="13"/>
      <c r="K224" s="13"/>
      <c r="L224" s="13">
        <v>8.5</v>
      </c>
      <c r="M224" s="13">
        <v>9</v>
      </c>
      <c r="N224" s="24">
        <f t="shared" si="4"/>
        <v>8.5</v>
      </c>
      <c r="O224" s="14"/>
      <c r="P224" s="2"/>
    </row>
    <row r="225" spans="1:16" s="1" customFormat="1" outlineLevel="1" x14ac:dyDescent="0.25">
      <c r="A225" s="34" t="s">
        <v>11</v>
      </c>
      <c r="B225" s="21">
        <v>3</v>
      </c>
      <c r="C225" s="11"/>
      <c r="D225" s="21" t="s">
        <v>262</v>
      </c>
      <c r="E225" s="11"/>
      <c r="F225" s="11"/>
      <c r="G225" s="11"/>
      <c r="H225" s="12"/>
      <c r="I225" s="64"/>
      <c r="J225" s="13"/>
      <c r="K225" s="13"/>
      <c r="L225" s="13">
        <v>23</v>
      </c>
      <c r="M225" s="13">
        <v>13</v>
      </c>
      <c r="N225" s="24">
        <f t="shared" si="4"/>
        <v>13</v>
      </c>
      <c r="O225" s="14"/>
      <c r="P225" s="2"/>
    </row>
    <row r="226" spans="1:16" s="1" customFormat="1" outlineLevel="1" x14ac:dyDescent="0.25">
      <c r="A226" s="34" t="s">
        <v>11</v>
      </c>
      <c r="B226" s="21">
        <v>4</v>
      </c>
      <c r="C226" s="11"/>
      <c r="D226" s="21" t="s">
        <v>263</v>
      </c>
      <c r="E226" s="11"/>
      <c r="F226" s="11"/>
      <c r="G226" s="11"/>
      <c r="H226" s="12"/>
      <c r="I226" s="64"/>
      <c r="J226" s="13"/>
      <c r="K226" s="13">
        <v>17</v>
      </c>
      <c r="L226" s="13">
        <v>13</v>
      </c>
      <c r="M226" s="13">
        <v>10</v>
      </c>
      <c r="N226" s="24">
        <f t="shared" si="4"/>
        <v>10</v>
      </c>
      <c r="O226" s="14"/>
      <c r="P226" s="2"/>
    </row>
    <row r="227" spans="1:16" s="1" customFormat="1" outlineLevel="1" x14ac:dyDescent="0.25">
      <c r="A227" s="34" t="s">
        <v>11</v>
      </c>
      <c r="B227" s="21">
        <v>5</v>
      </c>
      <c r="C227" s="11"/>
      <c r="D227" s="21" t="s">
        <v>264</v>
      </c>
      <c r="E227" s="11"/>
      <c r="F227" s="11"/>
      <c r="G227" s="11"/>
      <c r="H227" s="12"/>
      <c r="I227" s="64"/>
      <c r="J227" s="13"/>
      <c r="K227" s="13"/>
      <c r="L227" s="13">
        <v>13</v>
      </c>
      <c r="M227" s="13">
        <v>13.5</v>
      </c>
      <c r="N227" s="24">
        <f t="shared" si="4"/>
        <v>13</v>
      </c>
      <c r="O227" s="14"/>
      <c r="P227" s="2"/>
    </row>
    <row r="228" spans="1:16" s="1" customFormat="1" outlineLevel="1" x14ac:dyDescent="0.25">
      <c r="A228" s="34" t="s">
        <v>11</v>
      </c>
      <c r="B228" s="21">
        <v>6</v>
      </c>
      <c r="C228" s="11"/>
      <c r="D228" s="21" t="s">
        <v>265</v>
      </c>
      <c r="E228" s="11"/>
      <c r="F228" s="11"/>
      <c r="G228" s="11"/>
      <c r="H228" s="12"/>
      <c r="I228" s="64"/>
      <c r="J228" s="13"/>
      <c r="K228" s="13"/>
      <c r="L228" s="13">
        <v>10</v>
      </c>
      <c r="M228" s="13">
        <v>9.5</v>
      </c>
      <c r="N228" s="24">
        <f t="shared" si="4"/>
        <v>9.5</v>
      </c>
      <c r="O228" s="14"/>
      <c r="P228" s="2"/>
    </row>
    <row r="229" spans="1:16" s="1" customFormat="1" outlineLevel="1" x14ac:dyDescent="0.25">
      <c r="A229" s="34" t="s">
        <v>11</v>
      </c>
      <c r="B229" s="21">
        <v>7</v>
      </c>
      <c r="C229" s="11"/>
      <c r="D229" s="21" t="s">
        <v>266</v>
      </c>
      <c r="E229" s="11"/>
      <c r="F229" s="11"/>
      <c r="G229" s="11"/>
      <c r="H229" s="12"/>
      <c r="I229" s="64"/>
      <c r="J229" s="13"/>
      <c r="K229" s="13"/>
      <c r="L229" s="13">
        <v>7</v>
      </c>
      <c r="M229" s="13"/>
      <c r="N229" s="24">
        <f t="shared" si="4"/>
        <v>7</v>
      </c>
      <c r="O229" s="14"/>
      <c r="P229" s="2"/>
    </row>
    <row r="230" spans="1:16" s="1" customFormat="1" ht="15.75" outlineLevel="1" thickBot="1" x14ac:dyDescent="0.3">
      <c r="A230" s="35" t="s">
        <v>11</v>
      </c>
      <c r="B230" s="21">
        <v>8</v>
      </c>
      <c r="C230" s="11"/>
      <c r="D230" s="21" t="s">
        <v>267</v>
      </c>
      <c r="E230" s="11"/>
      <c r="F230" s="11"/>
      <c r="G230" s="11"/>
      <c r="H230" s="12"/>
      <c r="I230" s="64"/>
      <c r="J230" s="13"/>
      <c r="K230" s="13"/>
      <c r="L230" s="13">
        <v>7</v>
      </c>
      <c r="M230" s="13"/>
      <c r="N230" s="24">
        <f t="shared" si="4"/>
        <v>7</v>
      </c>
      <c r="O230" s="14"/>
      <c r="P230" s="2"/>
    </row>
    <row r="231" spans="1:16" s="1" customFormat="1" ht="15.75" thickBot="1" x14ac:dyDescent="0.3">
      <c r="A231" s="111" t="s">
        <v>52</v>
      </c>
      <c r="B231" s="112"/>
      <c r="C231" s="112"/>
      <c r="D231" s="112"/>
      <c r="E231" s="6"/>
      <c r="F231" s="6"/>
      <c r="G231" s="6"/>
      <c r="H231" s="7"/>
      <c r="I231" s="142">
        <f>COUNT(C232:C235)/COUNT(B232:B235)</f>
        <v>1</v>
      </c>
      <c r="J231" s="142"/>
      <c r="K231" s="142"/>
      <c r="L231" s="142"/>
      <c r="M231" s="142"/>
      <c r="N231" s="142"/>
      <c r="O231" s="143"/>
      <c r="P231" s="2"/>
    </row>
    <row r="232" spans="1:16" s="1" customFormat="1" outlineLevel="1" x14ac:dyDescent="0.25">
      <c r="A232" s="59" t="s">
        <v>52</v>
      </c>
      <c r="B232" s="22">
        <v>1</v>
      </c>
      <c r="C232" s="11">
        <v>1</v>
      </c>
      <c r="D232" s="21" t="s">
        <v>127</v>
      </c>
      <c r="E232" s="11" t="s">
        <v>14</v>
      </c>
      <c r="F232" s="11" t="s">
        <v>53</v>
      </c>
      <c r="G232" s="11" t="s">
        <v>147</v>
      </c>
      <c r="H232" s="12">
        <v>31537</v>
      </c>
      <c r="I232" s="64">
        <v>293</v>
      </c>
      <c r="J232" s="13"/>
      <c r="K232" s="13"/>
      <c r="L232" s="13"/>
      <c r="M232" s="13"/>
      <c r="N232" s="24">
        <f t="shared" si="4"/>
        <v>0</v>
      </c>
      <c r="O232" s="14" t="s">
        <v>126</v>
      </c>
      <c r="P232" s="2"/>
    </row>
    <row r="233" spans="1:16" s="1" customFormat="1" outlineLevel="1" x14ac:dyDescent="0.25">
      <c r="A233" s="60" t="s">
        <v>52</v>
      </c>
      <c r="B233" s="22">
        <v>2</v>
      </c>
      <c r="C233" s="11">
        <v>1</v>
      </c>
      <c r="D233" s="21" t="s">
        <v>130</v>
      </c>
      <c r="E233" s="11" t="s">
        <v>14</v>
      </c>
      <c r="F233" s="11" t="s">
        <v>53</v>
      </c>
      <c r="G233" s="11" t="s">
        <v>131</v>
      </c>
      <c r="H233" s="12">
        <v>31537</v>
      </c>
      <c r="I233" s="64">
        <v>294</v>
      </c>
      <c r="J233" s="13"/>
      <c r="K233" s="13"/>
      <c r="L233" s="13"/>
      <c r="M233" s="13"/>
      <c r="N233" s="24">
        <f t="shared" si="4"/>
        <v>0</v>
      </c>
      <c r="O233" s="14" t="s">
        <v>359</v>
      </c>
      <c r="P233" s="2"/>
    </row>
    <row r="234" spans="1:16" s="1" customFormat="1" outlineLevel="1" x14ac:dyDescent="0.25">
      <c r="A234" s="60" t="s">
        <v>52</v>
      </c>
      <c r="B234" s="22">
        <v>3</v>
      </c>
      <c r="C234" s="11">
        <v>1</v>
      </c>
      <c r="D234" s="21" t="s">
        <v>84</v>
      </c>
      <c r="E234" s="11" t="s">
        <v>14</v>
      </c>
      <c r="F234" s="11" t="s">
        <v>53</v>
      </c>
      <c r="G234" s="11" t="s">
        <v>54</v>
      </c>
      <c r="H234" s="12">
        <v>31565</v>
      </c>
      <c r="I234" s="64">
        <v>295</v>
      </c>
      <c r="J234" s="13"/>
      <c r="K234" s="13"/>
      <c r="L234" s="13"/>
      <c r="M234" s="13"/>
      <c r="N234" s="24">
        <f t="shared" si="4"/>
        <v>0</v>
      </c>
      <c r="O234" s="14" t="s">
        <v>353</v>
      </c>
      <c r="P234" s="2"/>
    </row>
    <row r="235" spans="1:16" s="1" customFormat="1" ht="15.75" outlineLevel="1" thickBot="1" x14ac:dyDescent="0.3">
      <c r="A235" s="61" t="s">
        <v>52</v>
      </c>
      <c r="B235" s="21">
        <v>4</v>
      </c>
      <c r="C235" s="11">
        <v>1</v>
      </c>
      <c r="D235" s="21" t="s">
        <v>268</v>
      </c>
      <c r="E235" s="11" t="s">
        <v>14</v>
      </c>
      <c r="F235" s="11" t="s">
        <v>53</v>
      </c>
      <c r="G235" s="11" t="s">
        <v>360</v>
      </c>
      <c r="H235" s="12">
        <v>31292</v>
      </c>
      <c r="I235" s="64">
        <v>310</v>
      </c>
      <c r="J235" s="13"/>
      <c r="K235" s="13"/>
      <c r="L235" s="13"/>
      <c r="M235" s="13"/>
      <c r="N235" s="24">
        <f t="shared" si="4"/>
        <v>0</v>
      </c>
      <c r="O235" s="14"/>
      <c r="P235" s="2"/>
    </row>
    <row r="236" spans="1:16" s="1" customFormat="1" ht="15.75" thickBot="1" x14ac:dyDescent="0.3">
      <c r="A236" s="113" t="s">
        <v>296</v>
      </c>
      <c r="B236" s="114"/>
      <c r="C236" s="114"/>
      <c r="D236" s="114"/>
      <c r="E236" s="6"/>
      <c r="F236" s="6"/>
      <c r="G236" s="6"/>
      <c r="H236" s="7"/>
      <c r="I236" s="142">
        <f>COUNT(C237:C238)/COUNT(B237:B238)</f>
        <v>0</v>
      </c>
      <c r="J236" s="142"/>
      <c r="K236" s="142"/>
      <c r="L236" s="142"/>
      <c r="M236" s="142"/>
      <c r="N236" s="142"/>
      <c r="O236" s="143"/>
      <c r="P236" s="2"/>
    </row>
    <row r="237" spans="1:16" s="1" customFormat="1" outlineLevel="1" x14ac:dyDescent="0.25">
      <c r="A237" s="25" t="s">
        <v>296</v>
      </c>
      <c r="B237" s="21">
        <v>1</v>
      </c>
      <c r="C237" s="11"/>
      <c r="D237" s="21" t="s">
        <v>297</v>
      </c>
      <c r="E237" s="11"/>
      <c r="F237" s="11"/>
      <c r="G237" s="11"/>
      <c r="H237" s="12"/>
      <c r="I237" s="64"/>
      <c r="J237" s="13"/>
      <c r="K237" s="13">
        <v>5</v>
      </c>
      <c r="L237" s="15">
        <v>10</v>
      </c>
      <c r="M237" s="13"/>
      <c r="N237" s="24">
        <f t="shared" si="4"/>
        <v>5</v>
      </c>
      <c r="O237" s="14"/>
      <c r="P237" s="2"/>
    </row>
    <row r="238" spans="1:16" s="1" customFormat="1" ht="15.75" outlineLevel="1" thickBot="1" x14ac:dyDescent="0.3">
      <c r="A238" s="62" t="s">
        <v>296</v>
      </c>
      <c r="B238" s="28">
        <v>2</v>
      </c>
      <c r="C238" s="27"/>
      <c r="D238" s="28" t="s">
        <v>298</v>
      </c>
      <c r="E238" s="27"/>
      <c r="F238" s="27"/>
      <c r="G238" s="27"/>
      <c r="H238" s="29"/>
      <c r="I238" s="66"/>
      <c r="J238" s="30"/>
      <c r="K238" s="30"/>
      <c r="L238" s="101">
        <v>20</v>
      </c>
      <c r="M238" s="30">
        <v>15</v>
      </c>
      <c r="N238" s="67">
        <f t="shared" si="4"/>
        <v>15</v>
      </c>
      <c r="O238" s="31" t="s">
        <v>299</v>
      </c>
      <c r="P238" s="2"/>
    </row>
    <row r="239" spans="1:16" s="1" customFormat="1" x14ac:dyDescent="0.25">
      <c r="A239" s="144"/>
      <c r="B239" s="144"/>
      <c r="C239" s="144"/>
      <c r="D239" s="144"/>
      <c r="E239" s="144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  <c r="P239" s="2"/>
    </row>
    <row r="240" spans="1:16" s="1" customFormat="1" ht="18.75" x14ac:dyDescent="0.25">
      <c r="A240" s="157"/>
      <c r="B240" s="157"/>
      <c r="C240" s="157"/>
      <c r="D240" s="96"/>
      <c r="E240" s="87"/>
      <c r="F240" s="87"/>
      <c r="G240" s="87"/>
      <c r="H240" s="87"/>
      <c r="I240" s="159" t="s">
        <v>0</v>
      </c>
      <c r="J240" s="159"/>
      <c r="K240" s="159"/>
      <c r="L240" s="98">
        <f>COUNT(C:C)</f>
        <v>108</v>
      </c>
      <c r="M240" s="97" t="s">
        <v>391</v>
      </c>
      <c r="N240" s="96">
        <f>COUNT(B:B)</f>
        <v>213</v>
      </c>
      <c r="O240" s="86"/>
      <c r="P240" s="2"/>
    </row>
    <row r="241" spans="1:16" ht="18.75" x14ac:dyDescent="0.25">
      <c r="A241" s="158" t="s">
        <v>367</v>
      </c>
      <c r="B241" s="158"/>
      <c r="C241" s="158"/>
      <c r="D241" s="68">
        <f>SUM(N4:N238)</f>
        <v>872.64</v>
      </c>
      <c r="E241" s="82"/>
      <c r="F241" s="82"/>
      <c r="G241" s="82"/>
      <c r="H241" s="82"/>
      <c r="I241" s="158"/>
      <c r="J241" s="158"/>
      <c r="K241" s="158"/>
      <c r="L241" s="159"/>
      <c r="M241" s="159"/>
      <c r="N241" s="159"/>
      <c r="O241" s="85" t="s">
        <v>461</v>
      </c>
      <c r="P241" s="10"/>
    </row>
    <row r="242" spans="1:16" ht="18.75" x14ac:dyDescent="0.25">
      <c r="A242" s="159" t="s">
        <v>368</v>
      </c>
      <c r="B242" s="159"/>
      <c r="C242" s="159"/>
      <c r="D242" s="69">
        <f>D241/(COUNT(B:B)-COUNT(C:C))</f>
        <v>8.3108571428571434</v>
      </c>
      <c r="E242" s="82"/>
      <c r="F242" s="82"/>
      <c r="G242" s="82"/>
      <c r="H242" s="82"/>
      <c r="I242" s="159"/>
      <c r="J242" s="159"/>
      <c r="K242" s="159"/>
      <c r="L242" s="158"/>
      <c r="M242" s="158"/>
      <c r="N242" s="158"/>
      <c r="O242" s="86"/>
      <c r="P242" s="10"/>
    </row>
  </sheetData>
  <mergeCells count="57">
    <mergeCell ref="A240:C240"/>
    <mergeCell ref="I241:K241"/>
    <mergeCell ref="L241:N241"/>
    <mergeCell ref="I242:K242"/>
    <mergeCell ref="L242:N242"/>
    <mergeCell ref="I240:K240"/>
    <mergeCell ref="A241:C241"/>
    <mergeCell ref="A242:C242"/>
    <mergeCell ref="A22:D22"/>
    <mergeCell ref="A91:D91"/>
    <mergeCell ref="I176:O176"/>
    <mergeCell ref="I236:O236"/>
    <mergeCell ref="I231:O231"/>
    <mergeCell ref="I222:O222"/>
    <mergeCell ref="I213:O213"/>
    <mergeCell ref="I128:O128"/>
    <mergeCell ref="A96:D96"/>
    <mergeCell ref="A103:D103"/>
    <mergeCell ref="A110:D110"/>
    <mergeCell ref="A116:D116"/>
    <mergeCell ref="A119:D119"/>
    <mergeCell ref="A239:O239"/>
    <mergeCell ref="I183:O183"/>
    <mergeCell ref="A165:D165"/>
    <mergeCell ref="I133:O133"/>
    <mergeCell ref="I158:O158"/>
    <mergeCell ref="I165:O165"/>
    <mergeCell ref="I170:O170"/>
    <mergeCell ref="I173:O173"/>
    <mergeCell ref="K1:M1"/>
    <mergeCell ref="I125:O125"/>
    <mergeCell ref="I3:O3"/>
    <mergeCell ref="I9:O9"/>
    <mergeCell ref="I13:O13"/>
    <mergeCell ref="I22:O22"/>
    <mergeCell ref="I91:O91"/>
    <mergeCell ref="I96:O96"/>
    <mergeCell ref="I103:O103"/>
    <mergeCell ref="I110:O110"/>
    <mergeCell ref="I116:O116"/>
    <mergeCell ref="I119:O119"/>
    <mergeCell ref="A1:H1"/>
    <mergeCell ref="A231:D231"/>
    <mergeCell ref="A236:D236"/>
    <mergeCell ref="A183:D183"/>
    <mergeCell ref="A213:D213"/>
    <mergeCell ref="A222:D222"/>
    <mergeCell ref="A170:D170"/>
    <mergeCell ref="A173:D173"/>
    <mergeCell ref="A176:D176"/>
    <mergeCell ref="A133:D133"/>
    <mergeCell ref="A158:D158"/>
    <mergeCell ref="A125:D125"/>
    <mergeCell ref="A128:D128"/>
    <mergeCell ref="A3:D3"/>
    <mergeCell ref="A9:D9"/>
    <mergeCell ref="A13:D13"/>
  </mergeCells>
  <conditionalFormatting sqref="C243:C337 C2 C4:C8 C10:C12 C14:C21 C23:C90 C92:C95 C97:C102 C104:C109 C111:C115 C117:C118 C120:C124 C126:C127 C129:C132 C134:C155 C159:C164 C166:C169 C171:C172 C174:C175 C177:C182 C184:C190 C214:C221 C223:C230 C232:C235 C237:C238 C157 C192:C212">
    <cfRule type="colorScale" priority="39">
      <colorScale>
        <cfvo type="num" val="1"/>
        <cfvo type="percentile" val="50"/>
        <cfvo type="num" val="4"/>
        <color rgb="FF92D050"/>
        <color theme="9" tint="0.39997558519241921"/>
        <color rgb="FFFF0000"/>
      </colorScale>
    </cfRule>
  </conditionalFormatting>
  <conditionalFormatting sqref="N4:N8 N10:N12 N14:N21 N23:N90 N92:N95 N97:N102 N104:N109 N111:N115 N117:N118 N120:N124 N126:N127 N129:N132 N134:N155 N159:N164 N166:N169 N171:N172 N174:N175 N177:N182 N184:N190 N214:N221 N223:N230 N232:N235 N237:N238 N243:N330 N157 N192:N212">
    <cfRule type="cellIs" dxfId="2" priority="35" operator="greaterThan">
      <formula>$D$242</formula>
    </cfRule>
  </conditionalFormatting>
  <conditionalFormatting sqref="J4:M8 J10:M12 J14:M21 J92:M95 J97:M102 J104:M109 J111:M115 J117:M118 J120:M124 J126:M127 J129:M132 J134:M155 J159:M164 J166:M169 J171:M172 J174:M175 J177:M182 J184:M190 J214:M221 J223:M230 J232:M235 J237:M238 J157:M157 J192:M212 J64:M90 J63 J23:M62">
    <cfRule type="dataBar" priority="3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{88BEA234-4007-44B3-8C1B-25B2BA3F9DF8}</x14:id>
        </ext>
      </extLst>
    </cfRule>
  </conditionalFormatting>
  <conditionalFormatting sqref="I3">
    <cfRule type="dataBar" priority="30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{EE7EF224-892C-4EEB-A581-0A8953FCA682}</x14:id>
        </ext>
      </extLst>
    </cfRule>
  </conditionalFormatting>
  <conditionalFormatting sqref="I9">
    <cfRule type="dataBar" priority="29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{5B953DBF-B899-4554-A00D-AEF6BF3DAB39}</x14:id>
        </ext>
      </extLst>
    </cfRule>
  </conditionalFormatting>
  <conditionalFormatting sqref="I13">
    <cfRule type="dataBar" priority="28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{E9CB541F-A4B0-40E1-9BA0-C78DC0E08DFF}</x14:id>
        </ext>
      </extLst>
    </cfRule>
  </conditionalFormatting>
  <conditionalFormatting sqref="I22">
    <cfRule type="dataBar" priority="27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{CCF47DA0-3272-44C2-A517-8EF69EB67EA2}</x14:id>
        </ext>
      </extLst>
    </cfRule>
  </conditionalFormatting>
  <conditionalFormatting sqref="I91">
    <cfRule type="dataBar" priority="26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{2048D38E-D786-4A92-A7FF-85A150867FB8}</x14:id>
        </ext>
      </extLst>
    </cfRule>
  </conditionalFormatting>
  <conditionalFormatting sqref="I96">
    <cfRule type="dataBar" priority="25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{7339CEEA-F424-4364-B400-C526BB525A81}</x14:id>
        </ext>
      </extLst>
    </cfRule>
  </conditionalFormatting>
  <conditionalFormatting sqref="I103">
    <cfRule type="dataBar" priority="24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{8ECC3026-276E-4477-B87B-08C0071FDC46}</x14:id>
        </ext>
      </extLst>
    </cfRule>
  </conditionalFormatting>
  <conditionalFormatting sqref="I110">
    <cfRule type="dataBar" priority="23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{B1B33736-8209-4962-BDF8-EC10803D9027}</x14:id>
        </ext>
      </extLst>
    </cfRule>
  </conditionalFormatting>
  <conditionalFormatting sqref="I116">
    <cfRule type="dataBar" priority="22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{B2657F22-65CB-4F9F-8531-D27692163121}</x14:id>
        </ext>
      </extLst>
    </cfRule>
  </conditionalFormatting>
  <conditionalFormatting sqref="I119">
    <cfRule type="dataBar" priority="21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{606ED426-4B7B-4165-AAF6-91000D9785D9}</x14:id>
        </ext>
      </extLst>
    </cfRule>
  </conditionalFormatting>
  <conditionalFormatting sqref="I125">
    <cfRule type="dataBar" priority="20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{593E99F5-5598-4D2D-BE7C-77FD665141BA}</x14:id>
        </ext>
      </extLst>
    </cfRule>
  </conditionalFormatting>
  <conditionalFormatting sqref="I128">
    <cfRule type="dataBar" priority="19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{DED41EBB-2CB4-4036-B66A-47AE2B8EB4B5}</x14:id>
        </ext>
      </extLst>
    </cfRule>
  </conditionalFormatting>
  <conditionalFormatting sqref="I133">
    <cfRule type="dataBar" priority="18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{16814175-0BFE-4736-8BAE-4F1103CB528B}</x14:id>
        </ext>
      </extLst>
    </cfRule>
  </conditionalFormatting>
  <conditionalFormatting sqref="I158">
    <cfRule type="dataBar" priority="17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{A6683918-CF56-4F88-92AC-732C0EA7CAED}</x14:id>
        </ext>
      </extLst>
    </cfRule>
  </conditionalFormatting>
  <conditionalFormatting sqref="I165">
    <cfRule type="dataBar" priority="16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{DA8C6A88-1BC7-4B71-B7B5-79DA3168814E}</x14:id>
        </ext>
      </extLst>
    </cfRule>
  </conditionalFormatting>
  <conditionalFormatting sqref="I170">
    <cfRule type="dataBar" priority="15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{5C889345-9EF3-4EBA-A370-CFCCAAE39A37}</x14:id>
        </ext>
      </extLst>
    </cfRule>
  </conditionalFormatting>
  <conditionalFormatting sqref="I173">
    <cfRule type="dataBar" priority="14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{B19F3C29-E42B-4625-A0B4-3BEDA1FA1AC5}</x14:id>
        </ext>
      </extLst>
    </cfRule>
  </conditionalFormatting>
  <conditionalFormatting sqref="I176">
    <cfRule type="dataBar" priority="13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{7AC75608-FB2B-4D14-96FD-12E52D27006B}</x14:id>
        </ext>
      </extLst>
    </cfRule>
  </conditionalFormatting>
  <conditionalFormatting sqref="I183">
    <cfRule type="dataBar" priority="12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{2DD682CC-A996-48C9-8AFF-E65B9D90B280}</x14:id>
        </ext>
      </extLst>
    </cfRule>
  </conditionalFormatting>
  <conditionalFormatting sqref="I213">
    <cfRule type="dataBar" priority="11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{AB9C22E9-D439-41C2-B8EE-3463B09B5CCB}</x14:id>
        </ext>
      </extLst>
    </cfRule>
  </conditionalFormatting>
  <conditionalFormatting sqref="I222">
    <cfRule type="dataBar" priority="10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{B3353489-94BF-4C71-AD71-A0610B2F60EA}</x14:id>
        </ext>
      </extLst>
    </cfRule>
  </conditionalFormatting>
  <conditionalFormatting sqref="I231">
    <cfRule type="dataBar" priority="9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{962EF6A9-3419-4B24-B670-ED2ABA33F4FF}</x14:id>
        </ext>
      </extLst>
    </cfRule>
  </conditionalFormatting>
  <conditionalFormatting sqref="I236">
    <cfRule type="dataBar" priority="8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{DF46BF52-ED1A-48EC-99E9-7205F30BCAB2}</x14:id>
        </ext>
      </extLst>
    </cfRule>
  </conditionalFormatting>
  <conditionalFormatting sqref="C156">
    <cfRule type="colorScale" priority="6">
      <colorScale>
        <cfvo type="num" val="1"/>
        <cfvo type="percentile" val="50"/>
        <cfvo type="num" val="4"/>
        <color rgb="FF92D050"/>
        <color theme="9" tint="0.39997558519241921"/>
        <color rgb="FFFF0000"/>
      </colorScale>
    </cfRule>
  </conditionalFormatting>
  <conditionalFormatting sqref="N156">
    <cfRule type="cellIs" dxfId="1" priority="5" operator="greaterThan">
      <formula>$D$242</formula>
    </cfRule>
  </conditionalFormatting>
  <conditionalFormatting sqref="J156:M156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{E54F7CB6-14A0-4532-82B9-969DA14D9972}</x14:id>
        </ext>
      </extLst>
    </cfRule>
  </conditionalFormatting>
  <conditionalFormatting sqref="C191">
    <cfRule type="colorScale" priority="3">
      <colorScale>
        <cfvo type="num" val="1"/>
        <cfvo type="percentile" val="50"/>
        <cfvo type="num" val="4"/>
        <color rgb="FF92D050"/>
        <color theme="9" tint="0.39997558519241921"/>
        <color rgb="FFFF0000"/>
      </colorScale>
    </cfRule>
  </conditionalFormatting>
  <conditionalFormatting sqref="N191">
    <cfRule type="cellIs" dxfId="0" priority="2" operator="greaterThan">
      <formula>$D$242</formula>
    </cfRule>
  </conditionalFormatting>
  <conditionalFormatting sqref="J191:M191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{AE6FD74D-B765-4D9A-8DFF-4A3FD550548A}</x14:id>
        </ext>
      </extLst>
    </cfRule>
  </conditionalFormatting>
  <hyperlinks>
    <hyperlink ref="L21" r:id="rId1" display="http://www.amazon.fr/gp/offer-listing/2070567397/ref=sr_1_1_twi_1_mas_olp?ie=UTF8&amp;qid=1429184313&amp;sr=8-1&amp;keywords=l%27ultime+r%C3%A9incarnation"/>
    <hyperlink ref="L8" r:id="rId2" display="http://www.amazon.fr/gp/offer-listing/2070334058/ref=sr_1_1_twi_1_pap_olp?s=books&amp;ie=UTF8&amp;qid=1429193283&amp;sr=1-1&amp;keywords=La+Guerre+des+Sorciers"/>
    <hyperlink ref="L16" r:id="rId3" display="http://www.amazon.fr/gp/offer-listing/2070335046/ref=sr_1_1_twi_1_mas_olp?s=books&amp;ie=UTF8&amp;qid=1429193374&amp;sr=1-1&amp;keywords=P%C3%A9reim+le+Chevalier"/>
    <hyperlink ref="L18" r:id="rId4" display="http://www.amazon.fr/gp/offer-listing/2070566447/ref=sr_1_1_twi_1_mas_olp?s=books&amp;ie=UTF8&amp;qid=1429193401&amp;sr=1-1&amp;keywords=Les+H%C3%A9ritiers+de+Dorgan"/>
    <hyperlink ref="L20" r:id="rId5" display="http://www.amazon.fr/gp/offer-listing/2070567389/ref=sr_1_3_twi_1_mas_olp?s=books&amp;ie=UTF8&amp;qid=1429193423&amp;sr=1-3&amp;keywords=La+Huiti%C3%A8me+Porte"/>
    <hyperlink ref="L31" r:id="rId6" display="http://www.amazon.fr/gp/offer-listing/2070332675/ref=sr_1_1_twi_1_mas_olp?s=books&amp;ie=UTF8&amp;qid=1429193479&amp;sr=1-1&amp;keywords=L%27Ile+du+Roi+L%C3%A9zard"/>
    <hyperlink ref="L34" r:id="rId7" display="http://www.amazon.fr/gp/offer-listing/2070332861/ref=sr_1_2_twi_1_mas_olp?s=books&amp;ie=UTF8&amp;qid=1429193597&amp;sr=1-2&amp;keywords=Le+Manoir+de+l%27Enfer"/>
    <hyperlink ref="L42" r:id="rId8" display="http://www.amazon.fr/gp/offer-listing/2070333361/ref=sr_1_1_twi_1_mas_olp?s=books&amp;ie=UTF8&amp;qid=1429195088&amp;sr=1-1&amp;keywords=La+Plan%C3%A8te+Rebelle"/>
    <hyperlink ref="L46" r:id="rId9" display="http://www.amazon.fr/gp/offer-listing/207033385X/ref=sr_1_1_twi_1_mas_olp?s=books&amp;ie=UTF8&amp;qid=1429195132&amp;sr=1-1&amp;keywords=ldvelh+L%27Epreuve+des+Champions"/>
    <hyperlink ref="L49" r:id="rId10" display="http://www.amazon.fr/gp/offer-listing/2070334155/ref=sr_1_fkmr0_2_olp?s=books&amp;ie=UTF8&amp;qid=1429195180&amp;sr=1-2-fkmr0&amp;keywords=ldvelh+La+Cr%C3%A9ature+venue+du+Chaos&amp;condition=used"/>
    <hyperlink ref="L52" r:id="rId11" display="http://www.amazon.fr/gp/offer-listing/2070334732/ref=sr_1_1_twi_1_mas_olp?s=books&amp;ie=UTF8&amp;qid=1429195299&amp;sr=1-1&amp;keywords=Le+Chasseur+des+Etoiles"/>
    <hyperlink ref="L65" r:id="rId12" display="http://www.amazon.fr/gp/offer-listing/2070335941/ref=sr_1_fkmr0_3_olp?s=books&amp;ie=UTF8&amp;qid=1429195243&amp;sr=1-3-fkmr0&amp;keywords=ldvelh+La+Vengeance+des+D%C3%A9mons&amp;condition=used"/>
    <hyperlink ref="M6" r:id="rId13" location="scroll=shop_sections" display="http://www.priceminister.com/offer/buy/72724918/La-Cite-Interdite-Astre-D-Or-N-2-Livre.html - scroll=shop_sections"/>
    <hyperlink ref="M8" r:id="rId14" location="xtatc=15000" display="http://www.priceminister.com/offer/buy/53369621/Page-Ian-La-Guerre-Des-Sorciers-Livre.html - xtatc=15000"/>
    <hyperlink ref="M7" r:id="rId15" display="http://www.priceminister.com/offer/buy/59216896/Page-Ian-Le-Royaume-De-L-oubli-Astre-D-or-3-Livre.html"/>
    <hyperlink ref="M16" r:id="rId16" display="http://www.priceminister.com/offer/buy/242180/Giraudon-B-Pereim-Le-Chevalier-Livre.html"/>
    <hyperlink ref="M18" r:id="rId17" display="http://www.priceminister.com/offer/buy/251381/Sagot-Gildas-Les-Heritiers-De-Dorgan-Livre.html"/>
    <hyperlink ref="M20" r:id="rId18" display="http://www.priceminister.com/offer/buy/251458/Sagot-Gildas-La-Huitieme-Porte-Livre.html"/>
    <hyperlink ref="M21" r:id="rId19" display="http://www.priceminister.com/offer/buy/251459/Sagot-Gildas-L-ultime-Reincarnation-Livre.html"/>
    <hyperlink ref="M31" r:id="rId20" location="pid=6329026&amp;filter=20" display="http://www.priceminister.com/mfp/3059496/l-ile-du-roi-lezard-ian-livingstone-livre - pid=6329026&amp;filter=20"/>
    <hyperlink ref="M34" r:id="rId21" location="pid=241978" display="http://www.priceminister.com/mfp/3000296/le-manoir-de-l-enfer-defis-fantastiques-n-10-steve-jackson-livre - pid=241978"/>
    <hyperlink ref="K21" r:id="rId22" display="http://www.ebay.fr/sch/i.html?_odkw=L%27Ultime+R%C3%A9incarnation&amp;_from=R40&amp;_osacat=0&amp;_from=R40&amp;_trksid=p2045573.m570.l1313.TR0.TRC0.H0.Xldvelh+L%27Ultime+R%C3%A9incarnation.TRS0&amp;_nkw=ldvelh+L%27Ultime+R%C3%A9incarnation&amp;_sacat=0"/>
    <hyperlink ref="K31" r:id="rId23" display="http://www.ebay.fr/sch/i.html?_odkw=ldvelh&amp;_sop=10&amp;_from=R40&amp;_osacat=0&amp;ssPageName=STRK%3AMEFSRCHX%3ASRCH%7CSTRK%3AMEFSRCHX%3ASRCH&amp;_from=R40&amp;_trksid=p2045573.m570.l1313.TR4.TRC0.A0.H0.Xldvelh+L%27Ile+du+Roi+L%C3%A9zard.TRS0&amp;_nkw=ldvelh+L%27Ile+du+Roi+L%C3%"/>
    <hyperlink ref="K34" r:id="rId24" display="http://www.ebay.fr/sch/i.html?_odkw=ldvelh+Le+Marais+aux+Scorpions&amp;_sop=15&amp;_from=R40%7CR40%7CR40&amp;_osacat=0&amp;_from=R40&amp;_trksid=p2045573.m570.l1313.TR0.TRC0.H0.Xldvelh+Le+Manoir+de+l%27Enfer.TRS0&amp;_nkw=ldvelh+Le+Manoir+de+l%27Enfer&amp;_sacat=0"/>
    <hyperlink ref="K42" r:id="rId25" display="http://www.ebay.fr/sch/i.html?_odkw=ldvelh+D%C3%A9fis+sanglants+sur+l%27Oc%C3%A9an&amp;_sop=15&amp;_from=R40%7CR40%7CR40%7CR40%7CR40%7CR40&amp;_osacat=0&amp;_from=R40&amp;_trksid=p2045573.m570.l1313.TR0.TRC0.H0.Xldvelh+La+Plan%C3%A8te+Rebelle.TRS0&amp;_nkw=ldvelh+La+Plan%C3%A8te"/>
    <hyperlink ref="K46" r:id="rId26" display="http://www.ebay.fr/sch/i.html?_odkw=ldvelh+L%27Epreuve+des+Champions&amp;_sop=15&amp;_from=R40%7CR40%7CR40%7CR40%7CR40%7CR40%7CR40%7CR40&amp;_osacat=0&amp;_from=R40&amp;_trksid=p2045573.m570.l1313.TR0.TRC0.H0.TRS0&amp;_nkw=ldvelh+L%27Epreuve+des+Champions&amp;_sacat=0"/>
    <hyperlink ref="K47" r:id="rId27" display="http://www.ebay.fr/sch/i.html?_odkw=ldvelh+La+Grande+Menace+des+Robots&amp;_sop=15&amp;_from=R40%7CR40%7CR40%7CR40%7CR40%7CR40%7CR40%7CR40%7CR40%7CR40&amp;_osacat=0&amp;_from=R40&amp;_trksid=p2045573.m570.l1313.TR0.TRC0.H0.TRS0&amp;_nkw=ldvelh+La+Grande+Menace+des+Robots&amp;_sacat="/>
    <hyperlink ref="K49" r:id="rId28" display="http://www.ebay.fr/sch/i.html?_odkw=ldvelh+La+Cr%C3%A9ature+venue+du+Chaos&amp;_sop=15&amp;_from=R40%7CR40%7CR40%7CR40%7CR40%7CR40%7CR40%7CR40%7CR40%7CR40%7CR40%7CR40&amp;_osacat=0&amp;_from=R40&amp;_trksid=m570.l1313&amp;_nkw=ldvelh+La+Cr%C3%A9ature+venue+du+Chaos&amp;_sacat=0"/>
    <hyperlink ref="K52" r:id="rId29" display="http://www.ebay.fr/sch/i.html?_odkw=ldvelh+Le+Chasseur+des+Etoiles&amp;_sop=15&amp;_from=R40%7CR40%7CR40%7CR40%7CR40%7CR40%7CR40%7CR40%7CR40%7CR40%7CR40%7CR40%7CR40%7CR40&amp;_osacat=0&amp;_from=R40&amp;_trksid=m570.l1313&amp;_nkw=ldvelh+Le+Chasseur+des+Etoiles&amp;_sacat=0"/>
    <hyperlink ref="K53" r:id="rId30" display="http://www.ebay.fr/sch/i.html?_odkw=ldvelh+Les+Spectres+de+l%27Angoisse&amp;_sop=15&amp;_from=R40%7CR40%7CR40%7CR40%7CR40%7CR40%7CR40%7CR40%7CR40%7CR40%7CR40%7CR40%7CR40%7CR40%7CR40%7CR40&amp;_osacat=0&amp;_from=R40&amp;_trksid=p2045573.m570.l1313.TR0.TRC0.H0.TRS0&amp;_nkw=ldvel"/>
    <hyperlink ref="K54" r:id="rId31" display="http://www.ebay.fr/sch/i.html?_odkw=ldvelh+Les+R%C3%B4deurs+de+la+Nuit&amp;_sop=15&amp;_from=R40%7CR40%7CR40%7CR40%7CR40%7CR40%7CR40%7CR40%7CR40%7CR40%7CR40%7CR40%7CR40%7CR40%7CR40%7CR40%7CR40%7CR40&amp;_osacat=0&amp;_from=R40&amp;_trksid=m570.l1313&amp;_nkw=ldvelh+Les+R%C3%B4de"/>
    <hyperlink ref="K55" r:id="rId32" display="http://www.ebay.fr/sch/i.html?_odkw=ldvelh+Les+Gouffres+de+la+Cruaut%C3%A9&amp;_sop=15&amp;_from=R40%7CR40%7CR40%7CR40%7CR40%7CR40%7CR40%7CR40%7CR40%7CR40%7CR40%7CR40%7CR40%7CR40%7CR40%7CR40%7CR40%7CR40%7CR40%7CR40&amp;_osacat=0&amp;_from=R40&amp;_trksid=m570.l1313&amp;_nkw=ldve"/>
    <hyperlink ref="K56" r:id="rId33" display="http://www.ebay.fr/sch/i.html?_odkw=ldvelh+L%27Empire+des+Hommes-L%C3%A9zards&amp;_sop=15&amp;_from=R40%7CR40%7CR40%7CR40%7CR40%7CR40%7CR40%7CR40%7CR40%7CR40%7CR40%7CR40%7CR40%7CR40%7CR40%7CR40%7CR40%7CR40%7CR40%7CR40%7CR40%7CR40&amp;_osacat=0&amp;_from=R40&amp;_trksid=p2045"/>
    <hyperlink ref="K57" r:id="rId34" display="http://www.ebay.fr/sch/i.html?_odkw=ldvelh+Les+Esclaves+de+l%27Eternit%C3%A9&amp;_sop=15&amp;_from=R40%7CR40%7CR40%7CR40%7CR40%7CR40%7CR40%7CR40%7CR40%7CR40%7CR40%7CR40%7CR40%7CR40%7CR40%7CR40%7CR40%7CR40%7CR40%7CR40%7CR40%7CR40%7CR40%7CR40&amp;_osacat=0&amp;_from=R40&amp;_t"/>
    <hyperlink ref="K58" r:id="rId35" display="http://www.ebay.fr/sch/i.html?_odkw=ldvelh+Le+Justicier+de+l%27Univers&amp;_sop=15&amp;_from=R40%7CR40%7CR40%7CR40%7CR40%7CR40%7CR40%7CR40%7CR40%7CR40%7CR40%7CR40%7CR40%7CR40%7CR40%7CR40%7CR40%7CR40%7CR40%7CR40%7CR40%7CR40%7CR40%7CR40%7CR40%7CR40&amp;_osacat=0&amp;_from="/>
    <hyperlink ref="K6" r:id="rId36" display="http://www.ebay.fr/sch/i.html?_from=R40&amp;_trksid=p3984.m570.l1313.TR4.TRC0.A0.H0.Xldvelh+La+Cit%C3%A9+Interdite.TRS0&amp;_nkw=ldvelh+La+Cit%C3%A9+Interdite&amp;_sacat=0"/>
    <hyperlink ref="K7" r:id="rId37" display="http://www.ebay.fr/sch/i.html?_odkw=ldvelh+Le+Royaume+de+l%27Oubli&amp;_from=R40%7CR40&amp;_osacat=0&amp;_from=R40&amp;_trksid=p2045573.m570.l1313.TR0.TRC0.H0.TRS0&amp;_nkw=ldvelh+Le+Royaume+de+l%27Oubli&amp;_sacat=0"/>
    <hyperlink ref="K8" r:id="rId38" display="http://www.ebay.fr/sch/i.html?_odkw=ldvelh+La+Guerre+des+Sorciers&amp;_from=R40%7CR40%7CR40%7CR40&amp;_osacat=0&amp;_from=R40&amp;_trksid=m570.l1313&amp;_nkw=ldvelh+La+Guerre+des+Sorciers&amp;_sacat=0"/>
    <hyperlink ref="L92" r:id="rId39" display="http://www.amazon.fr/gp/offer-listing/2070583805/ref=dp_olp_used_mbc?ie=UTF8&amp;condition=used"/>
    <hyperlink ref="L95" r:id="rId40" display="http://www.amazon.fr/gp/offer-listing/2070583813/ref=dp_olp_used_mbc?ie=UTF8&amp;condition=used"/>
    <hyperlink ref="L101" r:id="rId41" display="http://www.amazon.fr/gp/offer-listing/2070336093/ref=dp_olp_used_mbc?ie=UTF8&amp;condition=used"/>
    <hyperlink ref="L172" r:id="rId42" display="http://www.amazon.fr/gp/offer-listing/2070569411/ref=dp_olp_used_mbc?ie=UTF8&amp;condition=used"/>
    <hyperlink ref="L238" r:id="rId43" display="http://www.amazon.fr/gp/offer-listing/2070567699/ref=dp_olp_used_mbc?ie=UTF8&amp;condition=used"/>
    <hyperlink ref="L237" r:id="rId44" display="http://www.amazon.fr/gp/offer-listing/2070567680/ref=sr_1_1_twi_1_mas_olp?s=books&amp;ie=UTF8&amp;qid=1430660295&amp;sr=1-1&amp;keywords=Le+Myst%C3%A8re+Compton"/>
    <hyperlink ref="L216" r:id="rId45" display="http://www.amazon.fr/gp/offer-listing/2070333280/ref=sr_1_1_twi_1_mas_olp?s=books&amp;ie=UTF8&amp;qid=1430660317&amp;sr=1-1&amp;keywords=Les+Portes+de+l%27Au-del%C3%A0"/>
    <hyperlink ref="L221" r:id="rId46" display="http://www.amazon.fr/gp/offer-listing/2070334198/ref=sr_1_1_twi_1_mas_olp?s=books&amp;ie=UTF8&amp;qid=1430660379&amp;sr=1-1&amp;keywords=La+L%C3%A9gion+des+Morts"/>
    <hyperlink ref="L179" r:id="rId47" display="http://www.amazon.fr/gp/offer-listing/207033550X/ref=tmm_mmp_used_olp_sr?ie=UTF8&amp;condition=used&amp;sr=&amp;qid="/>
  </hyperlinks>
  <pageMargins left="0.7" right="0.7" top="0.75" bottom="0.75" header="0.3" footer="0.3"/>
  <pageSetup paperSize="9" orientation="portrait" horizontalDpi="360" verticalDpi="360" r:id="rId48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8BEA234-4007-44B3-8C1B-25B2BA3F9DF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J4:M8 J10:M12 J14:M21 J92:M95 J97:M102 J104:M109 J111:M115 J117:M118 J120:M124 J126:M127 J129:M132 J134:M155 J159:M164 J166:M169 J171:M172 J174:M175 J177:M182 J184:M190 J214:M221 J223:M230 J232:M235 J237:M238 J157:M157 J192:M212 J64:M90 J63 J23:M62</xm:sqref>
        </x14:conditionalFormatting>
        <x14:conditionalFormatting xmlns:xm="http://schemas.microsoft.com/office/excel/2006/main">
          <x14:cfRule type="dataBar" id="{EE7EF224-892C-4EEB-A581-0A8953FCA68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I3</xm:sqref>
        </x14:conditionalFormatting>
        <x14:conditionalFormatting xmlns:xm="http://schemas.microsoft.com/office/excel/2006/main">
          <x14:cfRule type="dataBar" id="{5B953DBF-B899-4554-A00D-AEF6BF3DAB3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I9</xm:sqref>
        </x14:conditionalFormatting>
        <x14:conditionalFormatting xmlns:xm="http://schemas.microsoft.com/office/excel/2006/main">
          <x14:cfRule type="dataBar" id="{E9CB541F-A4B0-40E1-9BA0-C78DC0E08DF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I13</xm:sqref>
        </x14:conditionalFormatting>
        <x14:conditionalFormatting xmlns:xm="http://schemas.microsoft.com/office/excel/2006/main">
          <x14:cfRule type="dataBar" id="{CCF47DA0-3272-44C2-A517-8EF69EB67EA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I22</xm:sqref>
        </x14:conditionalFormatting>
        <x14:conditionalFormatting xmlns:xm="http://schemas.microsoft.com/office/excel/2006/main">
          <x14:cfRule type="dataBar" id="{2048D38E-D786-4A92-A7FF-85A150867FB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I91</xm:sqref>
        </x14:conditionalFormatting>
        <x14:conditionalFormatting xmlns:xm="http://schemas.microsoft.com/office/excel/2006/main">
          <x14:cfRule type="dataBar" id="{7339CEEA-F424-4364-B400-C526BB525A8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I96</xm:sqref>
        </x14:conditionalFormatting>
        <x14:conditionalFormatting xmlns:xm="http://schemas.microsoft.com/office/excel/2006/main">
          <x14:cfRule type="dataBar" id="{8ECC3026-276E-4477-B87B-08C0071FDC4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I103</xm:sqref>
        </x14:conditionalFormatting>
        <x14:conditionalFormatting xmlns:xm="http://schemas.microsoft.com/office/excel/2006/main">
          <x14:cfRule type="dataBar" id="{B1B33736-8209-4962-BDF8-EC10803D902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I110</xm:sqref>
        </x14:conditionalFormatting>
        <x14:conditionalFormatting xmlns:xm="http://schemas.microsoft.com/office/excel/2006/main">
          <x14:cfRule type="dataBar" id="{B2657F22-65CB-4F9F-8531-D2769216312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I116</xm:sqref>
        </x14:conditionalFormatting>
        <x14:conditionalFormatting xmlns:xm="http://schemas.microsoft.com/office/excel/2006/main">
          <x14:cfRule type="dataBar" id="{606ED426-4B7B-4165-AAF6-91000D9785D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I119</xm:sqref>
        </x14:conditionalFormatting>
        <x14:conditionalFormatting xmlns:xm="http://schemas.microsoft.com/office/excel/2006/main">
          <x14:cfRule type="dataBar" id="{593E99F5-5598-4D2D-BE7C-77FD665141B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I125</xm:sqref>
        </x14:conditionalFormatting>
        <x14:conditionalFormatting xmlns:xm="http://schemas.microsoft.com/office/excel/2006/main">
          <x14:cfRule type="dataBar" id="{DED41EBB-2CB4-4036-B66A-47AE2B8EB4B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I128</xm:sqref>
        </x14:conditionalFormatting>
        <x14:conditionalFormatting xmlns:xm="http://schemas.microsoft.com/office/excel/2006/main">
          <x14:cfRule type="dataBar" id="{16814175-0BFE-4736-8BAE-4F1103CB528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I133</xm:sqref>
        </x14:conditionalFormatting>
        <x14:conditionalFormatting xmlns:xm="http://schemas.microsoft.com/office/excel/2006/main">
          <x14:cfRule type="dataBar" id="{A6683918-CF56-4F88-92AC-732C0EA7CAE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I158</xm:sqref>
        </x14:conditionalFormatting>
        <x14:conditionalFormatting xmlns:xm="http://schemas.microsoft.com/office/excel/2006/main">
          <x14:cfRule type="dataBar" id="{DA8C6A88-1BC7-4B71-B7B5-79DA3168814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I165</xm:sqref>
        </x14:conditionalFormatting>
        <x14:conditionalFormatting xmlns:xm="http://schemas.microsoft.com/office/excel/2006/main">
          <x14:cfRule type="dataBar" id="{5C889345-9EF3-4EBA-A370-CFCCAAE39A3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I170</xm:sqref>
        </x14:conditionalFormatting>
        <x14:conditionalFormatting xmlns:xm="http://schemas.microsoft.com/office/excel/2006/main">
          <x14:cfRule type="dataBar" id="{B19F3C29-E42B-4625-A0B4-3BEDA1FA1AC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I173</xm:sqref>
        </x14:conditionalFormatting>
        <x14:conditionalFormatting xmlns:xm="http://schemas.microsoft.com/office/excel/2006/main">
          <x14:cfRule type="dataBar" id="{7AC75608-FB2B-4D14-96FD-12E52D27006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I176</xm:sqref>
        </x14:conditionalFormatting>
        <x14:conditionalFormatting xmlns:xm="http://schemas.microsoft.com/office/excel/2006/main">
          <x14:cfRule type="dataBar" id="{2DD682CC-A996-48C9-8AFF-E65B9D90B28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I183</xm:sqref>
        </x14:conditionalFormatting>
        <x14:conditionalFormatting xmlns:xm="http://schemas.microsoft.com/office/excel/2006/main">
          <x14:cfRule type="dataBar" id="{AB9C22E9-D439-41C2-B8EE-3463B09B5CC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I213</xm:sqref>
        </x14:conditionalFormatting>
        <x14:conditionalFormatting xmlns:xm="http://schemas.microsoft.com/office/excel/2006/main">
          <x14:cfRule type="dataBar" id="{B3353489-94BF-4C71-AD71-A0610B2F60E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I222</xm:sqref>
        </x14:conditionalFormatting>
        <x14:conditionalFormatting xmlns:xm="http://schemas.microsoft.com/office/excel/2006/main">
          <x14:cfRule type="dataBar" id="{962EF6A9-3419-4B24-B670-ED2ABA33F4F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I231</xm:sqref>
        </x14:conditionalFormatting>
        <x14:conditionalFormatting xmlns:xm="http://schemas.microsoft.com/office/excel/2006/main">
          <x14:cfRule type="dataBar" id="{DF46BF52-ED1A-48EC-99E9-7205F30BCAB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I236</xm:sqref>
        </x14:conditionalFormatting>
        <x14:conditionalFormatting xmlns:xm="http://schemas.microsoft.com/office/excel/2006/main">
          <x14:cfRule type="dataBar" id="{E54F7CB6-14A0-4532-82B9-969DA14D99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J156:M156</xm:sqref>
        </x14:conditionalFormatting>
        <x14:conditionalFormatting xmlns:xm="http://schemas.microsoft.com/office/excel/2006/main">
          <x14:cfRule type="dataBar" id="{AE6FD74D-B765-4D9A-8DFF-4A3FD55054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J191:M191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</dc:creator>
  <cp:lastModifiedBy>Yann</cp:lastModifiedBy>
  <dcterms:created xsi:type="dcterms:W3CDTF">2015-02-19T13:03:32Z</dcterms:created>
  <dcterms:modified xsi:type="dcterms:W3CDTF">2015-08-19T19:03:47Z</dcterms:modified>
</cp:coreProperties>
</file>